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35" windowWidth="15150" windowHeight="6945" activeTab="8"/>
  </bookViews>
  <sheets>
    <sheet name="GEN22" sheetId="13" r:id="rId1"/>
    <sheet name="FEB22" sheetId="17" r:id="rId2"/>
    <sheet name="MAR22" sheetId="18" r:id="rId3"/>
    <sheet name="APR22 " sheetId="20" r:id="rId4"/>
    <sheet name="MAG22" sheetId="5" r:id="rId5"/>
    <sheet name="GIU22" sheetId="21" r:id="rId6"/>
    <sheet name="LUG22" sheetId="22" r:id="rId7"/>
    <sheet name="AGO 22" sheetId="23" r:id="rId8"/>
    <sheet name="SETT 22" sheetId="25" r:id="rId9"/>
    <sheet name="OTT 22" sheetId="26" r:id="rId10"/>
    <sheet name="NOV 22" sheetId="27" r:id="rId11"/>
    <sheet name="DIC 22" sheetId="28" r:id="rId12"/>
  </sheets>
  <calcPr calcId="145621"/>
</workbook>
</file>

<file path=xl/calcChain.xml><?xml version="1.0" encoding="utf-8"?>
<calcChain xmlns="http://schemas.openxmlformats.org/spreadsheetml/2006/main">
  <c r="H34" i="27" l="1"/>
  <c r="I34" i="27" s="1"/>
  <c r="R34" i="27"/>
  <c r="J34" i="27" l="1"/>
  <c r="B30" i="22" l="1"/>
  <c r="G30" i="22" l="1"/>
  <c r="H30" i="22"/>
  <c r="H34" i="5" l="1"/>
  <c r="I34" i="5" l="1"/>
  <c r="B34" i="5"/>
  <c r="E34" i="5"/>
  <c r="G64" i="20" l="1"/>
  <c r="H31" i="18" l="1"/>
  <c r="M30" i="13" l="1"/>
  <c r="B29" i="28" l="1"/>
  <c r="C29" i="28"/>
  <c r="D29" i="28"/>
  <c r="E29" i="28"/>
  <c r="G29" i="28"/>
  <c r="H29" i="28"/>
  <c r="N29" i="28"/>
  <c r="F29" i="28" l="1"/>
  <c r="I29" i="28" s="1"/>
  <c r="P34" i="27"/>
  <c r="G34" i="27"/>
  <c r="E34" i="27"/>
  <c r="D34" i="27"/>
  <c r="C34" i="27"/>
  <c r="B34" i="27"/>
  <c r="F34" i="27" l="1"/>
  <c r="K34" i="27" s="1"/>
  <c r="N42" i="26"/>
  <c r="H42" i="26"/>
  <c r="G42" i="26"/>
  <c r="E42" i="26"/>
  <c r="D42" i="26"/>
  <c r="C42" i="26"/>
  <c r="B42" i="26"/>
  <c r="F42" i="26" l="1"/>
  <c r="I42" i="26" s="1"/>
  <c r="N35" i="25"/>
  <c r="H35" i="25"/>
  <c r="G35" i="25"/>
  <c r="E35" i="25"/>
  <c r="D35" i="25"/>
  <c r="C35" i="25"/>
  <c r="B35" i="25"/>
  <c r="F35" i="25" l="1"/>
  <c r="I35" i="25" s="1"/>
  <c r="N18" i="23"/>
  <c r="H18" i="23"/>
  <c r="G18" i="23"/>
  <c r="E18" i="23"/>
  <c r="D18" i="23"/>
  <c r="C18" i="23"/>
  <c r="B18" i="23"/>
  <c r="F18" i="23" l="1"/>
  <c r="I18" i="23" s="1"/>
  <c r="N30" i="22"/>
  <c r="E30" i="22"/>
  <c r="D30" i="22"/>
  <c r="C30" i="22"/>
  <c r="F30" i="22" l="1"/>
  <c r="I30" i="22" s="1"/>
  <c r="N27" i="21"/>
  <c r="H27" i="21"/>
  <c r="G27" i="21"/>
  <c r="E27" i="21"/>
  <c r="D27" i="21"/>
  <c r="C27" i="21"/>
  <c r="B27" i="21"/>
  <c r="F27" i="21" l="1"/>
  <c r="I27" i="21" s="1"/>
  <c r="G34" i="5"/>
  <c r="N34" i="5" l="1"/>
  <c r="M64" i="20" l="1"/>
  <c r="I64" i="20"/>
  <c r="H64" i="20"/>
  <c r="E64" i="20"/>
  <c r="D64" i="20"/>
  <c r="C64" i="20"/>
  <c r="B64" i="20"/>
  <c r="M31" i="18"/>
  <c r="I31" i="18"/>
  <c r="G31" i="18"/>
  <c r="E31" i="18"/>
  <c r="D31" i="18"/>
  <c r="C31" i="18"/>
  <c r="B31" i="18"/>
  <c r="O33" i="17"/>
  <c r="J33" i="17"/>
  <c r="G33" i="17"/>
  <c r="E33" i="17"/>
  <c r="D33" i="17"/>
  <c r="C33" i="17"/>
  <c r="B33" i="17"/>
  <c r="F64" i="20" l="1"/>
  <c r="F31" i="18"/>
  <c r="J31" i="18" s="1"/>
  <c r="F33" i="17"/>
  <c r="K33" i="17" s="1"/>
  <c r="H30" i="13"/>
  <c r="B30" i="13" l="1"/>
  <c r="C30" i="13"/>
  <c r="D30" i="13"/>
  <c r="E30" i="13"/>
  <c r="G30" i="13"/>
  <c r="F30" i="13" l="1"/>
  <c r="I30" i="13" s="1"/>
  <c r="D34" i="5"/>
  <c r="C34" i="5"/>
  <c r="F34" i="5" l="1"/>
  <c r="J34" i="5" s="1"/>
  <c r="J64" i="20"/>
</calcChain>
</file>

<file path=xl/sharedStrings.xml><?xml version="1.0" encoding="utf-8"?>
<sst xmlns="http://schemas.openxmlformats.org/spreadsheetml/2006/main" count="289" uniqueCount="121">
  <si>
    <t>TOTALE</t>
  </si>
  <si>
    <t>ESENTE</t>
  </si>
  <si>
    <t>ANTICIPI</t>
  </si>
  <si>
    <t>POS</t>
  </si>
  <si>
    <t>DATA</t>
  </si>
  <si>
    <t>SOMMA POS GIORNALIERA</t>
  </si>
  <si>
    <t>extra cristo re</t>
  </si>
  <si>
    <t>CONT</t>
  </si>
  <si>
    <t>MASCHERINE</t>
  </si>
  <si>
    <t>fatt. shalom</t>
  </si>
  <si>
    <t>FATT. W2D</t>
  </si>
  <si>
    <t>FATT. CEDAS</t>
  </si>
  <si>
    <t>prolunga</t>
  </si>
  <si>
    <t>VARIE(SIRINGA/BUSTE, bicch)</t>
  </si>
  <si>
    <t>fatt. castorino</t>
  </si>
  <si>
    <t>assegno x scontrino 22% del 21/01/2022</t>
  </si>
  <si>
    <t>fatturaW2D</t>
  </si>
  <si>
    <t>EXTRA ONOFRIO</t>
  </si>
  <si>
    <t>EXTRA NAPOLETANA</t>
  </si>
  <si>
    <t>FATT. NAPOLETANA</t>
  </si>
  <si>
    <t>varie(ciabatta, fusibili, PILA BIL.</t>
  </si>
  <si>
    <t>scontrino con bonifico</t>
  </si>
  <si>
    <t>bollo auto</t>
  </si>
  <si>
    <t>CONT. PER SCONTRINO</t>
  </si>
  <si>
    <t>extra coco</t>
  </si>
  <si>
    <t>SOMMA POS BANCA</t>
  </si>
  <si>
    <t>SOMMA POS POSTA</t>
  </si>
  <si>
    <t>EXTRA OSTIE</t>
  </si>
  <si>
    <t>extra chorus</t>
  </si>
  <si>
    <t>EXTRA CRISTO RE</t>
  </si>
  <si>
    <t>EXTRA FARS</t>
  </si>
  <si>
    <t>EXTRA ARG.</t>
  </si>
  <si>
    <t>EXTRA CARLUCCIO</t>
  </si>
  <si>
    <t>VARIE</t>
  </si>
  <si>
    <t>EXTRA MASTOGIOVANNI</t>
  </si>
  <si>
    <t>BONIFICO</t>
  </si>
  <si>
    <t>FATT. CASTORINO</t>
  </si>
  <si>
    <t>VARIE( parcheggio- detersivo</t>
  </si>
  <si>
    <t>assegno</t>
  </si>
  <si>
    <t>manutenzione</t>
  </si>
  <si>
    <t>extra ecumenicus</t>
  </si>
  <si>
    <t>sc. Del 24/03 bonifico</t>
  </si>
  <si>
    <t>extra cero</t>
  </si>
  <si>
    <t>extra ostie suore</t>
  </si>
  <si>
    <t>bonif. Sc 982 05/04</t>
  </si>
  <si>
    <t>bonif. Sc 983 05/04</t>
  </si>
  <si>
    <t>sc. Del 22/03 bonifico ACERNO</t>
  </si>
  <si>
    <t>extra dipendenti</t>
  </si>
  <si>
    <t>coco cler extra</t>
  </si>
  <si>
    <t>lavanderia</t>
  </si>
  <si>
    <t>padre franco</t>
  </si>
  <si>
    <t>extra arte ricami</t>
  </si>
  <si>
    <t>BONIFICO VIVO 03/05</t>
  </si>
  <si>
    <t xml:space="preserve">BONIFICO DON M.RUSSO 03/05 </t>
  </si>
  <si>
    <t>EXTRA MARIA CRISTINA</t>
  </si>
  <si>
    <t>EXTRA PADRE FRANCO</t>
  </si>
  <si>
    <t>EXTRA VARIE TARI</t>
  </si>
  <si>
    <t>EXTRA ARGENTO</t>
  </si>
  <si>
    <t>EXTRA GIULIANO</t>
  </si>
  <si>
    <t>FATT. SHALOM</t>
  </si>
  <si>
    <t>EXTRA COCO</t>
  </si>
  <si>
    <t>FATT NAPOLETANA</t>
  </si>
  <si>
    <t>FATT CASTORINO</t>
  </si>
  <si>
    <t>BIGLIETTI CASERTA</t>
  </si>
  <si>
    <t>FATT. TRENITALIA</t>
  </si>
  <si>
    <t>BONIFICO SC. N. 1678</t>
  </si>
  <si>
    <t>QUADRI P. FRANCO</t>
  </si>
  <si>
    <t>EXTRA QUARI E QUADRI</t>
  </si>
  <si>
    <t>bonifico per scontrino 1752</t>
  </si>
  <si>
    <t>varie</t>
  </si>
  <si>
    <t>FATT. FARS</t>
  </si>
  <si>
    <t>posta janua</t>
  </si>
  <si>
    <t>varie (zanz- pile - vent)</t>
  </si>
  <si>
    <t>lavaggio auto</t>
  </si>
  <si>
    <t>extra gasolio</t>
  </si>
  <si>
    <t>extra devotio oggetti</t>
  </si>
  <si>
    <t>extra giuliano</t>
  </si>
  <si>
    <t>EXTRA MEDAGLIE</t>
  </si>
  <si>
    <t>fatt shalom</t>
  </si>
  <si>
    <t>cont</t>
  </si>
  <si>
    <t>bonifico sc. Del 13/07 iva 22</t>
  </si>
  <si>
    <t>extra quadri</t>
  </si>
  <si>
    <t>EXTRA OSTIE SUORE</t>
  </si>
  <si>
    <t>bar</t>
  </si>
  <si>
    <t>VARIE DDT</t>
  </si>
  <si>
    <t>fatt. coco</t>
  </si>
  <si>
    <t>ASSEGNO SC. N. 2345</t>
  </si>
  <si>
    <t>SC. BONIFICO 22% DEL26/07</t>
  </si>
  <si>
    <t>SC. BONIFICO 13/07 CON 26/07</t>
  </si>
  <si>
    <t>fatt. CEDAS</t>
  </si>
  <si>
    <t>bonifico Sc. Del 09 - iva 22</t>
  </si>
  <si>
    <t>p. franco</t>
  </si>
  <si>
    <t>assegno scontr. N 2612 - 22% del 02/09</t>
  </si>
  <si>
    <t>SC. N. 2807 DEL 22/09</t>
  </si>
  <si>
    <t>pontecorvo</t>
  </si>
  <si>
    <t>BAR</t>
  </si>
  <si>
    <t>ASSEGNO SC. 2928</t>
  </si>
  <si>
    <t>manca</t>
  </si>
  <si>
    <t>extra calice riparazione</t>
  </si>
  <si>
    <t>extra tarì</t>
  </si>
  <si>
    <t>EXTRA CAMPANE VETRO</t>
  </si>
  <si>
    <t>VARIE DETERSIVO</t>
  </si>
  <si>
    <t>FATT. PISAPIA</t>
  </si>
  <si>
    <t>pos con EC 81 somma 103</t>
  </si>
  <si>
    <t>fatt castorino</t>
  </si>
  <si>
    <t>extra giuliano lampadine</t>
  </si>
  <si>
    <t>extra tari</t>
  </si>
  <si>
    <t>extra fars</t>
  </si>
  <si>
    <t>fatt. barra</t>
  </si>
  <si>
    <t>SOMMA POS GIORNALIERA posta</t>
  </si>
  <si>
    <t>banca</t>
  </si>
  <si>
    <t>assegno sc. 3445 + ec 275 tot 673,15</t>
  </si>
  <si>
    <t>extra campane</t>
  </si>
  <si>
    <t>BRUNOLIBRI</t>
  </si>
  <si>
    <t>BONIFICO PER SCONTINO 22/11</t>
  </si>
  <si>
    <t>ASSEGNO IVA  22</t>
  </si>
  <si>
    <t>FATT SHALOM</t>
  </si>
  <si>
    <t>FATTURA BARRA</t>
  </si>
  <si>
    <t>EXTRA TARI</t>
  </si>
  <si>
    <t>FATT INFOLIO</t>
  </si>
  <si>
    <t>assegno sc 23/12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</si>
</sst>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7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2"/>
      <color rgb="FFFF0000"/>
      <name val="Calibri"/>
      <family val="2"/>
      <scheme val="minor"/>
    </font>
    <font>
      <b/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3" fontId="0" fillId="0" borderId="0" xfId="0" applyNumberFormat="1" applyFill="1"/>
    <xf numFmtId="43" fontId="3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164" fontId="8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Fill="1"/>
    <xf numFmtId="14" fontId="0" fillId="0" borderId="0" xfId="0" applyNumberFormat="1"/>
    <xf numFmtId="43" fontId="0" fillId="0" borderId="0" xfId="0" applyNumberFormat="1" applyFont="1"/>
    <xf numFmtId="164" fontId="4" fillId="0" borderId="0" xfId="0" applyNumberFormat="1" applyFont="1"/>
    <xf numFmtId="43" fontId="9" fillId="0" borderId="0" xfId="0" applyNumberFormat="1" applyFont="1"/>
    <xf numFmtId="164" fontId="4" fillId="0" borderId="0" xfId="0" applyNumberFormat="1" applyFont="1" applyFill="1"/>
    <xf numFmtId="43" fontId="10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/>
    <xf numFmtId="43" fontId="11" fillId="0" borderId="0" xfId="0" applyNumberFormat="1" applyFont="1"/>
    <xf numFmtId="43" fontId="3" fillId="0" borderId="0" xfId="0" applyNumberFormat="1" applyFont="1" applyFill="1"/>
    <xf numFmtId="43" fontId="6" fillId="0" borderId="0" xfId="0" applyNumberFormat="1" applyFont="1" applyFill="1"/>
    <xf numFmtId="43" fontId="9" fillId="0" borderId="0" xfId="0" applyNumberFormat="1" applyFont="1" applyFill="1"/>
    <xf numFmtId="43" fontId="4" fillId="0" borderId="0" xfId="0" applyNumberFormat="1" applyFont="1" applyFill="1"/>
    <xf numFmtId="164" fontId="3" fillId="0" borderId="0" xfId="0" applyNumberFormat="1" applyFont="1" applyFill="1"/>
    <xf numFmtId="0" fontId="0" fillId="0" borderId="0" xfId="0" applyFill="1"/>
    <xf numFmtId="43" fontId="5" fillId="0" borderId="0" xfId="0" applyNumberFormat="1" applyFont="1" applyFill="1"/>
    <xf numFmtId="43" fontId="0" fillId="0" borderId="0" xfId="0" applyNumberFormat="1" applyFont="1" applyFill="1"/>
    <xf numFmtId="14" fontId="3" fillId="0" borderId="0" xfId="0" applyNumberFormat="1" applyFont="1"/>
    <xf numFmtId="164" fontId="0" fillId="0" borderId="0" xfId="0" applyNumberFormat="1" applyFont="1" applyFill="1"/>
    <xf numFmtId="14" fontId="0" fillId="0" borderId="0" xfId="0" applyNumberFormat="1" applyFill="1"/>
    <xf numFmtId="43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4" fillId="0" borderId="0" xfId="0" applyFont="1"/>
    <xf numFmtId="164" fontId="9" fillId="0" borderId="0" xfId="0" applyNumberFormat="1" applyFont="1"/>
    <xf numFmtId="164" fontId="14" fillId="0" borderId="0" xfId="0" applyNumberFormat="1" applyFont="1"/>
    <xf numFmtId="43" fontId="14" fillId="0" borderId="0" xfId="0" applyNumberFormat="1" applyFont="1"/>
    <xf numFmtId="14" fontId="3" fillId="0" borderId="0" xfId="0" applyNumberFormat="1" applyFont="1" applyAlignment="1">
      <alignment horizontal="center"/>
    </xf>
    <xf numFmtId="164" fontId="6" fillId="0" borderId="0" xfId="0" applyNumberFormat="1" applyFont="1" applyFill="1"/>
    <xf numFmtId="164" fontId="4" fillId="2" borderId="0" xfId="0" applyNumberFormat="1" applyFont="1" applyFill="1"/>
    <xf numFmtId="43" fontId="4" fillId="2" borderId="0" xfId="0" applyNumberFormat="1" applyFont="1" applyFill="1"/>
    <xf numFmtId="164" fontId="0" fillId="0" borderId="0" xfId="0" applyNumberFormat="1" applyFont="1"/>
    <xf numFmtId="164" fontId="5" fillId="0" borderId="0" xfId="0" applyNumberFormat="1" applyFont="1"/>
    <xf numFmtId="43" fontId="15" fillId="0" borderId="0" xfId="0" applyNumberFormat="1" applyFont="1"/>
    <xf numFmtId="43" fontId="16" fillId="0" borderId="0" xfId="0" applyNumberFormat="1" applyFont="1" applyAlignment="1">
      <alignment horizontal="center"/>
    </xf>
    <xf numFmtId="43" fontId="0" fillId="2" borderId="0" xfId="0" applyNumberFormat="1" applyFont="1" applyFill="1"/>
    <xf numFmtId="43" fontId="0" fillId="2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4" fontId="4" fillId="0" borderId="0" xfId="0" applyNumberFormat="1" applyFont="1"/>
    <xf numFmtId="0" fontId="0" fillId="0" borderId="0" xfId="0" applyAlignment="1">
      <alignment horizontal="center"/>
    </xf>
    <xf numFmtId="43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pane xSplit="9" ySplit="1" topLeftCell="J14" activePane="bottomRight" state="frozen"/>
      <selection pane="topRight" activeCell="H1" sqref="H1"/>
      <selection pane="bottomLeft" activeCell="A2" sqref="A2"/>
      <selection pane="bottomRight" activeCell="I20" sqref="I20"/>
    </sheetView>
  </sheetViews>
  <sheetFormatPr defaultRowHeight="15" x14ac:dyDescent="0.25"/>
  <cols>
    <col min="1" max="1" width="10.7109375" style="15" bestFit="1" customWidth="1"/>
    <col min="2" max="2" width="17.85546875" style="19" customWidth="1"/>
    <col min="3" max="3" width="12.140625" style="19" customWidth="1"/>
    <col min="4" max="4" width="17" style="19" customWidth="1"/>
    <col min="5" max="5" width="13" style="19" bestFit="1" customWidth="1"/>
    <col min="6" max="6" width="15.7109375" style="7" customWidth="1"/>
    <col min="7" max="8" width="15.5703125" style="19" customWidth="1"/>
    <col min="9" max="9" width="18.5703125" style="7" customWidth="1"/>
    <col min="10" max="10" width="19.7109375" style="7" customWidth="1"/>
    <col min="11" max="11" width="9.140625" style="7"/>
    <col min="12" max="12" width="9.140625" style="40"/>
    <col min="13" max="13" width="13.28515625" style="21" customWidth="1"/>
    <col min="14" max="14" width="10.7109375" customWidth="1"/>
  </cols>
  <sheetData>
    <row r="1" spans="1:14" s="1" customFormat="1" x14ac:dyDescent="0.25">
      <c r="A1" s="1" t="s">
        <v>4</v>
      </c>
      <c r="B1" s="37" t="s">
        <v>0</v>
      </c>
      <c r="C1" s="38">
        <v>0.04</v>
      </c>
      <c r="D1" s="38">
        <v>0.22</v>
      </c>
      <c r="E1" s="37" t="s">
        <v>1</v>
      </c>
      <c r="F1" s="37"/>
      <c r="G1" s="37" t="s">
        <v>5</v>
      </c>
      <c r="H1" s="37" t="s">
        <v>2</v>
      </c>
      <c r="I1" s="37"/>
      <c r="J1" s="37"/>
      <c r="K1" s="37"/>
      <c r="L1" s="37"/>
      <c r="M1" s="39" t="s">
        <v>3</v>
      </c>
    </row>
    <row r="2" spans="1:14" x14ac:dyDescent="0.25">
      <c r="A2" s="15">
        <v>44564</v>
      </c>
      <c r="B2" s="19">
        <v>1982.27</v>
      </c>
      <c r="C2" s="19">
        <v>111.2</v>
      </c>
      <c r="D2" s="19">
        <v>1748.1</v>
      </c>
      <c r="E2" s="19">
        <v>122.97</v>
      </c>
      <c r="G2" s="19">
        <v>365</v>
      </c>
      <c r="H2" s="47">
        <v>345</v>
      </c>
      <c r="J2" s="7" t="s">
        <v>6</v>
      </c>
    </row>
    <row r="3" spans="1:14" x14ac:dyDescent="0.25">
      <c r="A3" s="15">
        <v>44565</v>
      </c>
      <c r="B3" s="19">
        <v>1569.24</v>
      </c>
      <c r="C3" s="19">
        <v>7.5</v>
      </c>
      <c r="D3" s="19">
        <v>1243.0999999999999</v>
      </c>
      <c r="E3" s="19">
        <v>318.64</v>
      </c>
      <c r="G3" s="19">
        <v>918.03</v>
      </c>
      <c r="H3" s="41">
        <v>1500</v>
      </c>
      <c r="J3" s="9" t="s">
        <v>7</v>
      </c>
      <c r="N3" s="4"/>
    </row>
    <row r="4" spans="1:14" x14ac:dyDescent="0.25">
      <c r="A4" s="15">
        <v>44566</v>
      </c>
      <c r="B4" s="19">
        <v>1106.07</v>
      </c>
      <c r="C4" s="19">
        <v>13.3</v>
      </c>
      <c r="D4" s="19">
        <v>905.6</v>
      </c>
      <c r="E4" s="19">
        <v>187.17</v>
      </c>
      <c r="G4" s="19">
        <v>815.92</v>
      </c>
      <c r="H4" s="47">
        <v>10</v>
      </c>
      <c r="J4" s="7" t="s">
        <v>8</v>
      </c>
      <c r="N4" s="4"/>
    </row>
    <row r="5" spans="1:14" x14ac:dyDescent="0.25">
      <c r="A5" s="44">
        <v>44567</v>
      </c>
      <c r="H5" s="46">
        <v>113.95</v>
      </c>
      <c r="J5" s="7" t="s">
        <v>9</v>
      </c>
      <c r="N5" s="4"/>
    </row>
    <row r="6" spans="1:14" x14ac:dyDescent="0.25">
      <c r="A6" s="15">
        <v>44568</v>
      </c>
      <c r="B6" s="19">
        <v>487.71</v>
      </c>
      <c r="C6" s="19">
        <v>22.4</v>
      </c>
      <c r="D6" s="19">
        <v>443.5</v>
      </c>
      <c r="E6" s="19">
        <v>21.81</v>
      </c>
      <c r="G6" s="19">
        <v>217.4</v>
      </c>
      <c r="H6" s="46">
        <v>13</v>
      </c>
      <c r="J6" s="7" t="s">
        <v>13</v>
      </c>
      <c r="N6" s="4"/>
    </row>
    <row r="7" spans="1:14" x14ac:dyDescent="0.25">
      <c r="A7" s="15">
        <v>44569</v>
      </c>
      <c r="B7" s="19">
        <v>528</v>
      </c>
      <c r="D7" s="19">
        <v>388</v>
      </c>
      <c r="E7" s="19">
        <v>140</v>
      </c>
      <c r="G7" s="19">
        <v>156.75</v>
      </c>
      <c r="H7" s="46">
        <v>121.82</v>
      </c>
      <c r="J7" s="7" t="s">
        <v>10</v>
      </c>
      <c r="M7" s="45">
        <v>2473.1</v>
      </c>
      <c r="N7" s="4"/>
    </row>
    <row r="8" spans="1:14" x14ac:dyDescent="0.25">
      <c r="A8" s="15">
        <v>44571</v>
      </c>
      <c r="B8" s="19">
        <v>346.14</v>
      </c>
      <c r="C8" s="19">
        <v>29.6</v>
      </c>
      <c r="D8" s="19">
        <v>280.5</v>
      </c>
      <c r="E8" s="19">
        <v>36.04</v>
      </c>
      <c r="G8" s="19">
        <v>108</v>
      </c>
      <c r="H8" s="46">
        <v>109.8</v>
      </c>
      <c r="J8" s="7" t="s">
        <v>11</v>
      </c>
      <c r="N8" s="4"/>
    </row>
    <row r="9" spans="1:14" x14ac:dyDescent="0.25">
      <c r="A9" s="15">
        <v>44572</v>
      </c>
      <c r="B9" s="19">
        <v>433.43</v>
      </c>
      <c r="C9" s="19">
        <v>10.1</v>
      </c>
      <c r="D9" s="19">
        <v>313.75</v>
      </c>
      <c r="E9" s="19">
        <v>109.58</v>
      </c>
      <c r="G9" s="19">
        <v>280</v>
      </c>
      <c r="H9" s="41">
        <v>1500</v>
      </c>
      <c r="J9" s="9" t="s">
        <v>7</v>
      </c>
      <c r="N9" s="4"/>
    </row>
    <row r="10" spans="1:14" x14ac:dyDescent="0.25">
      <c r="A10" s="15">
        <v>44573</v>
      </c>
      <c r="B10" s="19">
        <v>832.34</v>
      </c>
      <c r="C10" s="19">
        <v>2.9</v>
      </c>
      <c r="D10" s="19">
        <v>507</v>
      </c>
      <c r="E10" s="19">
        <v>322.44</v>
      </c>
      <c r="G10" s="19">
        <v>533.54999999999995</v>
      </c>
      <c r="H10" s="46">
        <v>19.899999999999999</v>
      </c>
      <c r="J10" s="7" t="s">
        <v>12</v>
      </c>
      <c r="N10" s="4"/>
    </row>
    <row r="11" spans="1:14" x14ac:dyDescent="0.25">
      <c r="A11" s="15">
        <v>44574</v>
      </c>
      <c r="B11" s="19">
        <v>358.39</v>
      </c>
      <c r="C11" s="19">
        <v>43.8</v>
      </c>
      <c r="D11" s="19">
        <v>200.9</v>
      </c>
      <c r="E11" s="19">
        <v>113.69</v>
      </c>
      <c r="G11" s="19">
        <v>245</v>
      </c>
      <c r="H11" s="46">
        <v>62</v>
      </c>
      <c r="J11" s="7" t="s">
        <v>14</v>
      </c>
      <c r="N11" s="4"/>
    </row>
    <row r="12" spans="1:14" x14ac:dyDescent="0.25">
      <c r="A12" s="15">
        <v>44575</v>
      </c>
      <c r="B12" s="19">
        <v>741.91</v>
      </c>
      <c r="C12" s="19">
        <v>14.8</v>
      </c>
      <c r="D12" s="19">
        <v>529</v>
      </c>
      <c r="E12" s="19">
        <v>198.11</v>
      </c>
      <c r="G12" s="19">
        <v>69.599999999999994</v>
      </c>
      <c r="H12" s="41">
        <v>1500</v>
      </c>
      <c r="J12" s="9" t="s">
        <v>7</v>
      </c>
      <c r="K12" s="20"/>
      <c r="N12" s="4"/>
    </row>
    <row r="13" spans="1:14" x14ac:dyDescent="0.25">
      <c r="A13" s="15">
        <v>44576</v>
      </c>
      <c r="B13" s="19">
        <v>386.75</v>
      </c>
      <c r="C13" s="19">
        <v>46</v>
      </c>
      <c r="D13" s="19">
        <v>297.7</v>
      </c>
      <c r="E13" s="19">
        <v>43.05</v>
      </c>
      <c r="G13" s="19">
        <v>250</v>
      </c>
      <c r="H13" s="46">
        <v>520</v>
      </c>
      <c r="J13" s="7" t="s">
        <v>15</v>
      </c>
      <c r="M13" s="45">
        <v>1486.15</v>
      </c>
      <c r="N13" s="4"/>
    </row>
    <row r="14" spans="1:14" x14ac:dyDescent="0.25">
      <c r="A14" s="15">
        <v>44578</v>
      </c>
      <c r="B14" s="19">
        <v>907.43</v>
      </c>
      <c r="C14" s="19">
        <v>25.9</v>
      </c>
      <c r="D14" s="19">
        <v>662.3</v>
      </c>
      <c r="E14" s="19">
        <v>219.23</v>
      </c>
      <c r="G14" s="19">
        <v>733.43</v>
      </c>
      <c r="H14" s="41">
        <v>2000</v>
      </c>
      <c r="J14" s="9" t="s">
        <v>7</v>
      </c>
      <c r="N14" s="4"/>
    </row>
    <row r="15" spans="1:14" x14ac:dyDescent="0.25">
      <c r="A15" s="15">
        <v>44579</v>
      </c>
      <c r="B15" s="19">
        <v>61</v>
      </c>
      <c r="C15" s="19">
        <v>26.4</v>
      </c>
      <c r="D15" s="19">
        <v>15.5</v>
      </c>
      <c r="E15" s="19">
        <v>19.100000000000001</v>
      </c>
      <c r="H15" s="46">
        <v>198</v>
      </c>
      <c r="J15" s="7" t="s">
        <v>9</v>
      </c>
      <c r="M15" s="45">
        <v>2089.67</v>
      </c>
      <c r="N15" s="4"/>
    </row>
    <row r="16" spans="1:14" x14ac:dyDescent="0.25">
      <c r="A16" s="15">
        <v>44580</v>
      </c>
      <c r="B16" s="13">
        <v>455.36</v>
      </c>
      <c r="C16" s="19">
        <v>69.150000000000006</v>
      </c>
      <c r="D16" s="19">
        <v>351.9</v>
      </c>
      <c r="E16" s="19">
        <v>34.31</v>
      </c>
      <c r="G16" s="19">
        <v>149</v>
      </c>
      <c r="M16" s="21">
        <v>6.8</v>
      </c>
      <c r="N16" s="4"/>
    </row>
    <row r="17" spans="1:14" x14ac:dyDescent="0.25">
      <c r="A17" s="15">
        <v>44581</v>
      </c>
      <c r="B17" s="19">
        <v>613.41</v>
      </c>
      <c r="D17" s="19">
        <v>534</v>
      </c>
      <c r="E17" s="19">
        <v>79.41</v>
      </c>
      <c r="G17" s="19">
        <v>379</v>
      </c>
      <c r="M17" s="21">
        <v>83.5</v>
      </c>
      <c r="N17" s="4"/>
    </row>
    <row r="18" spans="1:14" x14ac:dyDescent="0.25">
      <c r="A18" s="15">
        <v>44582</v>
      </c>
      <c r="B18" s="19">
        <v>1796.05</v>
      </c>
      <c r="C18" s="19">
        <v>10.3</v>
      </c>
      <c r="D18" s="19">
        <v>1699.1</v>
      </c>
      <c r="E18" s="19">
        <v>86.65</v>
      </c>
      <c r="G18" s="19">
        <v>828.24</v>
      </c>
      <c r="H18" s="41"/>
      <c r="J18" s="20"/>
      <c r="M18" s="21">
        <v>12</v>
      </c>
      <c r="N18" s="4"/>
    </row>
    <row r="19" spans="1:14" x14ac:dyDescent="0.25">
      <c r="A19" s="15">
        <v>44583</v>
      </c>
      <c r="B19" s="19">
        <v>80.2</v>
      </c>
      <c r="D19" s="19">
        <v>57.4</v>
      </c>
      <c r="E19" s="19">
        <v>22.8</v>
      </c>
      <c r="M19" s="21">
        <v>48</v>
      </c>
      <c r="N19" s="4"/>
    </row>
    <row r="20" spans="1:14" x14ac:dyDescent="0.25">
      <c r="A20" s="15">
        <v>44585</v>
      </c>
      <c r="B20" s="19">
        <v>366.09</v>
      </c>
      <c r="C20" s="19">
        <v>14.5</v>
      </c>
      <c r="D20" s="19">
        <v>267.5</v>
      </c>
      <c r="E20" s="19">
        <v>84.09</v>
      </c>
      <c r="G20" s="19">
        <v>6.8</v>
      </c>
      <c r="M20" s="21">
        <v>18.5</v>
      </c>
      <c r="N20" s="4"/>
    </row>
    <row r="21" spans="1:14" x14ac:dyDescent="0.25">
      <c r="A21" s="15">
        <v>44586</v>
      </c>
      <c r="B21" s="19">
        <v>17.5</v>
      </c>
      <c r="D21" s="19">
        <v>6.8</v>
      </c>
      <c r="E21" s="19">
        <v>10.7</v>
      </c>
      <c r="M21" s="21">
        <v>48.91</v>
      </c>
      <c r="N21" s="4"/>
    </row>
    <row r="22" spans="1:14" x14ac:dyDescent="0.25">
      <c r="A22" s="15">
        <v>44587</v>
      </c>
      <c r="B22" s="19">
        <v>202.25</v>
      </c>
      <c r="D22" s="19">
        <v>154.4</v>
      </c>
      <c r="E22" s="19">
        <v>47.85</v>
      </c>
      <c r="G22" s="19">
        <v>83.5</v>
      </c>
      <c r="K22" s="20"/>
      <c r="M22" s="21">
        <v>20.8</v>
      </c>
      <c r="N22" s="4"/>
    </row>
    <row r="23" spans="1:14" x14ac:dyDescent="0.25">
      <c r="A23" s="15">
        <v>44588</v>
      </c>
      <c r="B23" s="19">
        <v>256.77</v>
      </c>
      <c r="D23" s="19">
        <v>132.4</v>
      </c>
      <c r="E23" s="19">
        <v>124.37</v>
      </c>
      <c r="G23" s="19">
        <v>127.41</v>
      </c>
      <c r="M23" s="21">
        <v>57.5</v>
      </c>
      <c r="N23" s="4"/>
    </row>
    <row r="24" spans="1:14" x14ac:dyDescent="0.25">
      <c r="A24" s="15">
        <v>44589</v>
      </c>
      <c r="B24" s="19">
        <v>1194.81</v>
      </c>
      <c r="C24" s="19">
        <v>10.93</v>
      </c>
      <c r="D24" s="19">
        <v>986.39</v>
      </c>
      <c r="E24" s="19">
        <v>197.49</v>
      </c>
      <c r="G24" s="19">
        <v>78.3</v>
      </c>
      <c r="H24" s="41"/>
      <c r="J24" s="20"/>
      <c r="M24" s="21">
        <v>90</v>
      </c>
      <c r="N24" s="4"/>
    </row>
    <row r="25" spans="1:14" x14ac:dyDescent="0.25">
      <c r="A25" s="15">
        <v>44590</v>
      </c>
      <c r="B25" s="19">
        <v>292.39999999999998</v>
      </c>
      <c r="C25" s="19">
        <v>10.8</v>
      </c>
      <c r="D25" s="19">
        <v>105.5</v>
      </c>
      <c r="E25" s="19">
        <v>176.1</v>
      </c>
      <c r="H25" s="41"/>
      <c r="J25" s="20"/>
      <c r="N25" s="4"/>
    </row>
    <row r="26" spans="1:14" x14ac:dyDescent="0.25">
      <c r="A26" s="15">
        <v>44592</v>
      </c>
      <c r="B26" s="19">
        <v>461.5</v>
      </c>
      <c r="C26" s="19">
        <v>9.6</v>
      </c>
      <c r="D26" s="19">
        <v>282.2</v>
      </c>
      <c r="E26" s="19">
        <v>169.7</v>
      </c>
      <c r="G26" s="19">
        <v>90</v>
      </c>
      <c r="H26" s="23">
        <v>1028.6500000000001</v>
      </c>
      <c r="I26" s="9"/>
      <c r="J26" s="9" t="s">
        <v>7</v>
      </c>
    </row>
    <row r="27" spans="1:14" x14ac:dyDescent="0.25">
      <c r="K27" s="20"/>
      <c r="N27" s="4"/>
    </row>
    <row r="30" spans="1:14" ht="18.75" x14ac:dyDescent="0.3">
      <c r="B30" s="42">
        <f>SUM(B2:B29)</f>
        <v>15477.020000000002</v>
      </c>
      <c r="C30" s="42">
        <f>SUM(C2:C29)</f>
        <v>479.18</v>
      </c>
      <c r="D30" s="42">
        <f>SUM(D2:D29)</f>
        <v>12112.539999999997</v>
      </c>
      <c r="E30" s="42">
        <f>SUM(E2:E29)</f>
        <v>2885.2999999999997</v>
      </c>
      <c r="F30" s="43">
        <f>C30+D30+E30</f>
        <v>15477.019999999997</v>
      </c>
      <c r="G30" s="42">
        <f>SUM(G2:G29)</f>
        <v>6434.9299999999994</v>
      </c>
      <c r="H30" s="42">
        <f>SUM(H2:H29)</f>
        <v>9042.1200000000008</v>
      </c>
      <c r="I30" s="43">
        <f>F30-G30-H30</f>
        <v>-3.0000000004292815E-2</v>
      </c>
      <c r="J30" s="43"/>
      <c r="M30" s="21">
        <f>SUM(M2:M29)</f>
        <v>6434.93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H42" sqref="H42"/>
    </sheetView>
  </sheetViews>
  <sheetFormatPr defaultRowHeight="15" x14ac:dyDescent="0.25"/>
  <cols>
    <col min="1" max="1" width="11.28515625" customWidth="1"/>
    <col min="2" max="2" width="17.85546875" style="4" customWidth="1"/>
    <col min="3" max="3" width="13.8554687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5.57031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7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7" x14ac:dyDescent="0.25">
      <c r="A2" s="17">
        <v>44835</v>
      </c>
      <c r="B2" s="4">
        <v>312.81</v>
      </c>
      <c r="D2" s="4">
        <v>226.7</v>
      </c>
      <c r="E2" s="4">
        <v>86.11</v>
      </c>
      <c r="G2" s="4">
        <v>51.5</v>
      </c>
      <c r="H2" s="29">
        <v>4</v>
      </c>
      <c r="I2" s="29"/>
      <c r="J2" s="7" t="s">
        <v>95</v>
      </c>
      <c r="K2" s="26"/>
      <c r="N2" s="19"/>
    </row>
    <row r="3" spans="1:17" x14ac:dyDescent="0.25">
      <c r="A3" s="17">
        <v>44837</v>
      </c>
      <c r="B3" s="4">
        <v>292.36</v>
      </c>
      <c r="D3" s="4">
        <v>156.75</v>
      </c>
      <c r="E3" s="4">
        <v>135.61000000000001</v>
      </c>
      <c r="G3" s="4">
        <v>144.38</v>
      </c>
      <c r="H3" s="4">
        <v>677</v>
      </c>
      <c r="J3" s="4" t="s">
        <v>96</v>
      </c>
    </row>
    <row r="4" spans="1:17" x14ac:dyDescent="0.25">
      <c r="A4" s="17">
        <v>44838</v>
      </c>
      <c r="B4" s="4">
        <v>768.66</v>
      </c>
      <c r="C4" s="4">
        <v>31.3</v>
      </c>
      <c r="D4" s="4">
        <v>479.75</v>
      </c>
      <c r="E4" s="4">
        <v>257.61</v>
      </c>
      <c r="G4" s="4">
        <v>476.61</v>
      </c>
      <c r="H4" s="18">
        <v>90</v>
      </c>
      <c r="J4" s="4" t="s">
        <v>100</v>
      </c>
    </row>
    <row r="5" spans="1:17" x14ac:dyDescent="0.25">
      <c r="A5" s="17">
        <v>44839</v>
      </c>
      <c r="B5" s="4">
        <v>2133.0500000000002</v>
      </c>
      <c r="C5" s="4">
        <v>58.5</v>
      </c>
      <c r="D5" s="4">
        <v>1712.29</v>
      </c>
      <c r="E5" s="4">
        <v>362.26</v>
      </c>
      <c r="G5" s="4">
        <v>116.82</v>
      </c>
      <c r="H5" s="8">
        <v>1500</v>
      </c>
      <c r="J5" s="9" t="s">
        <v>7</v>
      </c>
      <c r="N5" s="19"/>
    </row>
    <row r="6" spans="1:17" x14ac:dyDescent="0.25">
      <c r="A6" s="17">
        <v>44840</v>
      </c>
      <c r="B6" s="4">
        <v>549.9</v>
      </c>
      <c r="C6" s="4">
        <v>29.6</v>
      </c>
      <c r="D6" s="4">
        <v>376.3</v>
      </c>
      <c r="E6" s="4">
        <v>144</v>
      </c>
      <c r="G6" s="4">
        <v>256.60000000000002</v>
      </c>
      <c r="H6" s="18">
        <v>100</v>
      </c>
      <c r="J6" s="7" t="s">
        <v>98</v>
      </c>
      <c r="N6" s="12">
        <v>180</v>
      </c>
      <c r="O6" t="s">
        <v>97</v>
      </c>
    </row>
    <row r="7" spans="1:17" x14ac:dyDescent="0.25">
      <c r="A7" s="17">
        <v>44841</v>
      </c>
      <c r="B7" s="4">
        <v>1082.02</v>
      </c>
      <c r="C7" s="4">
        <v>35.1</v>
      </c>
      <c r="D7" s="4">
        <v>322.5</v>
      </c>
      <c r="E7" s="4">
        <v>724.42</v>
      </c>
      <c r="G7" s="4">
        <v>839.96</v>
      </c>
      <c r="H7" s="4">
        <v>27</v>
      </c>
      <c r="J7" s="4" t="s">
        <v>99</v>
      </c>
    </row>
    <row r="8" spans="1:17" x14ac:dyDescent="0.25">
      <c r="A8" s="17">
        <v>44842</v>
      </c>
      <c r="B8" s="4">
        <v>818.99</v>
      </c>
      <c r="C8" s="4">
        <v>39</v>
      </c>
      <c r="D8" s="4">
        <v>476.4</v>
      </c>
      <c r="E8" s="4">
        <v>303.58999999999997</v>
      </c>
      <c r="G8" s="4">
        <v>366.72</v>
      </c>
      <c r="H8" s="18">
        <v>140.77000000000001</v>
      </c>
      <c r="J8" s="7" t="s">
        <v>9</v>
      </c>
      <c r="N8" s="23">
        <v>1897.05</v>
      </c>
    </row>
    <row r="9" spans="1:17" x14ac:dyDescent="0.25">
      <c r="A9" s="17">
        <v>44844</v>
      </c>
      <c r="B9" s="4">
        <v>780.83</v>
      </c>
      <c r="C9" s="4">
        <v>33</v>
      </c>
      <c r="D9" s="4">
        <v>546.1</v>
      </c>
      <c r="E9" s="4">
        <v>201.73</v>
      </c>
      <c r="G9" s="4">
        <v>217.94</v>
      </c>
      <c r="H9" s="8">
        <v>1500</v>
      </c>
      <c r="J9" s="9" t="s">
        <v>7</v>
      </c>
      <c r="N9" s="19"/>
      <c r="P9" s="12"/>
    </row>
    <row r="10" spans="1:17" x14ac:dyDescent="0.25">
      <c r="A10" s="17">
        <v>44845</v>
      </c>
      <c r="B10" s="4">
        <v>556.16</v>
      </c>
      <c r="C10" s="4">
        <v>55.4</v>
      </c>
      <c r="D10" s="4">
        <v>434.06</v>
      </c>
      <c r="E10" s="4">
        <v>66.7</v>
      </c>
      <c r="G10" s="4">
        <v>222.75</v>
      </c>
      <c r="H10" s="18">
        <v>126</v>
      </c>
      <c r="J10" s="7" t="s">
        <v>9</v>
      </c>
      <c r="P10" s="12"/>
    </row>
    <row r="11" spans="1:17" x14ac:dyDescent="0.25">
      <c r="A11" s="17">
        <v>44846</v>
      </c>
      <c r="B11" s="4">
        <v>1723.71</v>
      </c>
      <c r="C11" s="4">
        <v>64</v>
      </c>
      <c r="D11" s="4">
        <v>1397.6</v>
      </c>
      <c r="E11" s="4">
        <v>262.11</v>
      </c>
      <c r="G11" s="4">
        <v>183.25</v>
      </c>
      <c r="H11" s="18">
        <v>12.5</v>
      </c>
      <c r="I11" s="18"/>
      <c r="J11" s="7" t="s">
        <v>101</v>
      </c>
      <c r="P11" s="12"/>
    </row>
    <row r="12" spans="1:17" x14ac:dyDescent="0.25">
      <c r="A12" s="17">
        <v>44847</v>
      </c>
      <c r="B12" s="4">
        <v>962.14</v>
      </c>
      <c r="C12" s="4">
        <v>50.5</v>
      </c>
      <c r="D12" s="4">
        <v>591.29999999999995</v>
      </c>
      <c r="E12" s="4">
        <v>320.33999999999997</v>
      </c>
      <c r="G12" s="4">
        <v>179</v>
      </c>
      <c r="H12" s="8">
        <v>2500</v>
      </c>
      <c r="J12" s="9" t="s">
        <v>7</v>
      </c>
      <c r="N12" s="19"/>
      <c r="P12" s="12"/>
    </row>
    <row r="13" spans="1:17" x14ac:dyDescent="0.25">
      <c r="A13" s="17">
        <v>44848</v>
      </c>
      <c r="B13" s="4">
        <v>1687.83</v>
      </c>
      <c r="D13" s="4">
        <v>1008.8</v>
      </c>
      <c r="E13" s="4">
        <v>679.03</v>
      </c>
      <c r="G13" s="4">
        <v>580.33000000000004</v>
      </c>
      <c r="H13" s="7">
        <v>120.62</v>
      </c>
      <c r="I13" s="7"/>
      <c r="J13" s="7" t="s">
        <v>9</v>
      </c>
      <c r="K13" s="7"/>
      <c r="P13" s="12"/>
    </row>
    <row r="14" spans="1:17" x14ac:dyDescent="0.25">
      <c r="A14" s="17">
        <v>44849</v>
      </c>
      <c r="B14" s="4">
        <v>560.91999999999996</v>
      </c>
      <c r="C14" s="4">
        <v>23.8</v>
      </c>
      <c r="D14" s="4">
        <v>241.5</v>
      </c>
      <c r="E14" s="4">
        <v>295.62</v>
      </c>
      <c r="G14" s="4">
        <v>277.91000000000003</v>
      </c>
      <c r="H14" s="18">
        <v>250</v>
      </c>
      <c r="J14" s="7" t="s">
        <v>27</v>
      </c>
      <c r="K14" s="7"/>
      <c r="N14" s="23">
        <v>1836.72</v>
      </c>
      <c r="P14" s="19"/>
    </row>
    <row r="15" spans="1:17" x14ac:dyDescent="0.25">
      <c r="A15" s="17">
        <v>44851</v>
      </c>
      <c r="B15" s="4">
        <v>82.83</v>
      </c>
      <c r="D15" s="4">
        <v>69.900000000000006</v>
      </c>
      <c r="E15" s="4">
        <v>12.93</v>
      </c>
      <c r="G15" s="4">
        <v>30</v>
      </c>
      <c r="H15" s="18">
        <v>544.85</v>
      </c>
      <c r="J15" s="7" t="s">
        <v>102</v>
      </c>
      <c r="N15" s="19"/>
      <c r="P15" s="12"/>
      <c r="Q15" s="12"/>
    </row>
    <row r="16" spans="1:17" x14ac:dyDescent="0.25">
      <c r="A16" s="17">
        <v>44852</v>
      </c>
      <c r="B16" s="4">
        <v>1096.1199999999999</v>
      </c>
      <c r="C16" s="4">
        <v>19.05</v>
      </c>
      <c r="D16" s="4">
        <v>698.14</v>
      </c>
      <c r="E16" s="4">
        <v>378.93</v>
      </c>
      <c r="G16" s="4">
        <v>194.4</v>
      </c>
      <c r="H16" s="8">
        <v>1500</v>
      </c>
      <c r="J16" s="9" t="s">
        <v>7</v>
      </c>
    </row>
    <row r="17" spans="1:17" x14ac:dyDescent="0.25">
      <c r="A17" s="17">
        <v>44853</v>
      </c>
      <c r="B17" s="4">
        <v>471.96</v>
      </c>
      <c r="D17" s="4">
        <v>301.39999999999998</v>
      </c>
      <c r="E17" s="4">
        <v>170.56</v>
      </c>
      <c r="G17" s="4">
        <v>38.5</v>
      </c>
      <c r="H17" s="8">
        <v>1500</v>
      </c>
      <c r="J17" s="9" t="s">
        <v>7</v>
      </c>
      <c r="N17" s="19"/>
      <c r="P17" s="12"/>
    </row>
    <row r="18" spans="1:17" x14ac:dyDescent="0.25">
      <c r="A18" s="17">
        <v>44854</v>
      </c>
      <c r="B18" s="4">
        <v>667.85</v>
      </c>
      <c r="C18" s="4">
        <v>8</v>
      </c>
      <c r="D18" s="4">
        <v>342.1</v>
      </c>
      <c r="E18" s="4">
        <v>317.75</v>
      </c>
      <c r="G18" s="4">
        <v>468.42</v>
      </c>
      <c r="H18" s="4">
        <v>510.61</v>
      </c>
      <c r="J18" s="4" t="s">
        <v>9</v>
      </c>
      <c r="P18" s="12"/>
    </row>
    <row r="19" spans="1:17" x14ac:dyDescent="0.25">
      <c r="A19" s="17">
        <v>44855</v>
      </c>
      <c r="B19" s="4">
        <v>1234.3399999999999</v>
      </c>
      <c r="C19" s="4">
        <v>153.26</v>
      </c>
      <c r="D19" s="4">
        <v>169.4</v>
      </c>
      <c r="E19" s="4">
        <v>911.68</v>
      </c>
      <c r="G19" s="4">
        <v>570.07000000000005</v>
      </c>
      <c r="N19" s="12">
        <v>22</v>
      </c>
      <c r="O19" t="s">
        <v>103</v>
      </c>
      <c r="P19" s="12"/>
    </row>
    <row r="20" spans="1:17" x14ac:dyDescent="0.25">
      <c r="A20" s="17">
        <v>44856</v>
      </c>
      <c r="B20" s="4">
        <v>244.56</v>
      </c>
      <c r="C20" s="4">
        <v>7.6</v>
      </c>
      <c r="D20" s="4">
        <v>80.8</v>
      </c>
      <c r="E20" s="4">
        <v>156.16</v>
      </c>
      <c r="G20" s="4">
        <v>187.16</v>
      </c>
      <c r="N20" s="13">
        <v>1466.55</v>
      </c>
      <c r="P20" s="19"/>
    </row>
    <row r="21" spans="1:17" x14ac:dyDescent="0.25">
      <c r="A21" s="17">
        <v>44858</v>
      </c>
      <c r="B21" s="4">
        <v>552.26</v>
      </c>
      <c r="C21" s="4">
        <v>24</v>
      </c>
      <c r="D21" s="4">
        <v>109.8</v>
      </c>
      <c r="E21" s="4">
        <v>418.46</v>
      </c>
      <c r="G21" s="4">
        <v>122.38</v>
      </c>
      <c r="P21" s="12"/>
    </row>
    <row r="22" spans="1:17" x14ac:dyDescent="0.25">
      <c r="A22" s="17">
        <v>44859</v>
      </c>
      <c r="B22" s="4">
        <v>893.04</v>
      </c>
      <c r="C22" s="4">
        <v>11</v>
      </c>
      <c r="D22" s="4">
        <v>610.17999999999995</v>
      </c>
      <c r="E22" s="4">
        <v>271.86</v>
      </c>
      <c r="G22" s="4">
        <v>685.07</v>
      </c>
      <c r="N22" s="16"/>
      <c r="P22" s="12"/>
    </row>
    <row r="23" spans="1:17" x14ac:dyDescent="0.25">
      <c r="A23" s="17">
        <v>44860</v>
      </c>
      <c r="B23" s="4">
        <v>573.02</v>
      </c>
      <c r="C23" s="4">
        <v>27</v>
      </c>
      <c r="D23" s="4">
        <v>155.80000000000001</v>
      </c>
      <c r="E23" s="4">
        <v>390.22</v>
      </c>
      <c r="G23" s="4">
        <v>174.23</v>
      </c>
      <c r="H23" s="6"/>
      <c r="N23" s="21"/>
      <c r="P23" s="12"/>
    </row>
    <row r="24" spans="1:17" x14ac:dyDescent="0.25">
      <c r="A24" s="17">
        <v>44861</v>
      </c>
      <c r="B24" s="4">
        <v>545.79999999999995</v>
      </c>
      <c r="C24" s="4">
        <v>20</v>
      </c>
      <c r="D24" s="4">
        <v>79.5</v>
      </c>
      <c r="E24" s="4">
        <v>446.3</v>
      </c>
      <c r="G24" s="4">
        <v>66.5</v>
      </c>
      <c r="J24" s="7"/>
      <c r="N24" s="16"/>
      <c r="P24" s="12"/>
    </row>
    <row r="25" spans="1:17" x14ac:dyDescent="0.25">
      <c r="A25" s="17">
        <v>44862</v>
      </c>
      <c r="B25" s="4">
        <v>762.42</v>
      </c>
      <c r="C25" s="4">
        <v>113.2</v>
      </c>
      <c r="D25" s="4">
        <v>115.55</v>
      </c>
      <c r="E25" s="4">
        <v>533.66999999999996</v>
      </c>
      <c r="G25" s="4">
        <v>641.28</v>
      </c>
      <c r="N25" s="16"/>
    </row>
    <row r="26" spans="1:17" x14ac:dyDescent="0.25">
      <c r="A26" s="17">
        <v>44863</v>
      </c>
      <c r="B26" s="4">
        <v>879.86</v>
      </c>
      <c r="C26" s="4">
        <v>58.5</v>
      </c>
      <c r="D26" s="4">
        <v>409.85</v>
      </c>
      <c r="E26" s="4">
        <v>411.51</v>
      </c>
      <c r="G26" s="4">
        <v>479.02</v>
      </c>
      <c r="N26" s="30">
        <v>2168.48</v>
      </c>
      <c r="O26" s="59"/>
      <c r="P26" s="59"/>
      <c r="Q26" s="59"/>
    </row>
    <row r="27" spans="1:17" x14ac:dyDescent="0.25">
      <c r="A27" s="17">
        <v>44865</v>
      </c>
      <c r="B27" s="4">
        <v>1838.04</v>
      </c>
      <c r="C27" s="4">
        <v>160.69999999999999</v>
      </c>
      <c r="D27" s="4">
        <v>1333.58</v>
      </c>
      <c r="E27" s="4">
        <v>343.76</v>
      </c>
      <c r="G27" s="4">
        <v>66</v>
      </c>
      <c r="H27" s="4">
        <v>3331.35</v>
      </c>
      <c r="N27" s="16">
        <v>9</v>
      </c>
      <c r="P27" s="12"/>
    </row>
    <row r="28" spans="1:17" x14ac:dyDescent="0.25">
      <c r="A28" s="17"/>
      <c r="B28" s="7"/>
      <c r="H28" s="9"/>
      <c r="I28" s="9"/>
      <c r="J28" s="9"/>
      <c r="N28" s="16">
        <v>57</v>
      </c>
      <c r="P28" s="12"/>
    </row>
    <row r="29" spans="1:17" x14ac:dyDescent="0.25">
      <c r="N29" s="16"/>
      <c r="P29" s="12"/>
    </row>
    <row r="30" spans="1:17" x14ac:dyDescent="0.25">
      <c r="N30" s="16"/>
    </row>
    <row r="31" spans="1:17" x14ac:dyDescent="0.25">
      <c r="N31" s="16"/>
    </row>
    <row r="32" spans="1:17" x14ac:dyDescent="0.25">
      <c r="N32" s="16"/>
    </row>
    <row r="33" spans="2:14" x14ac:dyDescent="0.25">
      <c r="N33" s="16"/>
    </row>
    <row r="40" spans="2:14" x14ac:dyDescent="0.25">
      <c r="J40" s="9"/>
    </row>
    <row r="42" spans="2:14" ht="18.75" x14ac:dyDescent="0.3">
      <c r="B42" s="3">
        <f>SUM(B2:B41)</f>
        <v>22071.479999999996</v>
      </c>
      <c r="C42" s="3">
        <f>SUM(C2:C41)</f>
        <v>1022.51</v>
      </c>
      <c r="D42" s="3">
        <f>SUM(D2:D41)</f>
        <v>12446.049999999997</v>
      </c>
      <c r="E42" s="3">
        <f>SUM(E2:E41)</f>
        <v>8602.92</v>
      </c>
      <c r="F42" s="3">
        <f>C42+D42+E42</f>
        <v>22071.479999999996</v>
      </c>
      <c r="G42" s="10">
        <f>SUM(G2:G41)</f>
        <v>7636.7999999999993</v>
      </c>
      <c r="H42" s="3">
        <f>SUM(H2:H41)</f>
        <v>14434.700000000003</v>
      </c>
      <c r="I42" s="3">
        <f>F42-G42-H42</f>
        <v>-2.0000000005893526E-2</v>
      </c>
      <c r="N42" s="12">
        <f>SUM(N2:N41)</f>
        <v>7636.8000000000011</v>
      </c>
    </row>
  </sheetData>
  <mergeCells count="1">
    <mergeCell ref="O26:Q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pane xSplit="11" ySplit="1" topLeftCell="L2" activePane="bottomRight" state="frozen"/>
      <selection pane="topRight" activeCell="H1" sqref="H1"/>
      <selection pane="bottomLeft" activeCell="A2" sqref="A2"/>
      <selection pane="bottomRight" activeCell="D27" sqref="D27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9" width="14.7109375" style="4" customWidth="1"/>
    <col min="10" max="10" width="15.85546875" style="4" customWidth="1"/>
    <col min="11" max="11" width="13.28515625" style="4" customWidth="1"/>
    <col min="12" max="13" width="9.140625" style="4"/>
    <col min="14" max="14" width="9.5703125" style="4" bestFit="1" customWidth="1"/>
    <col min="16" max="16" width="13.7109375" style="12" customWidth="1"/>
    <col min="17" max="17" width="7.140625" customWidth="1"/>
    <col min="18" max="18" width="11.42578125" style="12" customWidth="1"/>
  </cols>
  <sheetData>
    <row r="1" spans="1:19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F1" s="60" t="s">
        <v>109</v>
      </c>
      <c r="G1" s="60"/>
      <c r="H1" s="1" t="s">
        <v>110</v>
      </c>
      <c r="J1" s="1" t="s">
        <v>2</v>
      </c>
      <c r="P1" s="11" t="s">
        <v>3</v>
      </c>
      <c r="R1" s="11" t="s">
        <v>110</v>
      </c>
    </row>
    <row r="2" spans="1:19" x14ac:dyDescent="0.25">
      <c r="A2" s="17">
        <v>44867</v>
      </c>
      <c r="B2" s="5">
        <v>191.3</v>
      </c>
      <c r="C2" s="5">
        <v>38.799999999999997</v>
      </c>
      <c r="D2" s="5">
        <v>142.5</v>
      </c>
      <c r="E2" s="5">
        <v>10</v>
      </c>
      <c r="F2" s="5"/>
      <c r="G2" s="5">
        <v>38.799999999999997</v>
      </c>
      <c r="H2" s="5"/>
      <c r="I2" s="5"/>
      <c r="J2" s="53">
        <v>63.5</v>
      </c>
      <c r="K2" s="5"/>
      <c r="L2" s="53" t="s">
        <v>104</v>
      </c>
      <c r="M2" s="5"/>
      <c r="N2" s="5"/>
      <c r="O2" s="31"/>
      <c r="P2" s="16">
        <v>788.83</v>
      </c>
    </row>
    <row r="3" spans="1:19" x14ac:dyDescent="0.25">
      <c r="A3" s="17">
        <v>44868</v>
      </c>
      <c r="B3" s="5">
        <v>1890.5</v>
      </c>
      <c r="C3" s="5">
        <v>76.260000000000005</v>
      </c>
      <c r="D3" s="5">
        <v>1052.6099999999999</v>
      </c>
      <c r="E3" s="5">
        <v>761.63</v>
      </c>
      <c r="F3" s="5"/>
      <c r="G3" s="5">
        <v>229.72</v>
      </c>
      <c r="H3" s="5"/>
      <c r="I3" s="5"/>
      <c r="J3" s="32">
        <v>1500</v>
      </c>
      <c r="K3" s="5"/>
      <c r="L3" s="27" t="s">
        <v>7</v>
      </c>
      <c r="M3" s="5"/>
      <c r="N3" s="5"/>
      <c r="O3" s="31"/>
      <c r="P3" s="16">
        <v>42</v>
      </c>
    </row>
    <row r="4" spans="1:19" x14ac:dyDescent="0.25">
      <c r="A4" s="17">
        <v>44869</v>
      </c>
      <c r="B4" s="5">
        <v>1641.09</v>
      </c>
      <c r="C4" s="5">
        <v>21.3</v>
      </c>
      <c r="D4" s="5">
        <v>462.8</v>
      </c>
      <c r="E4" s="5">
        <v>1156.99</v>
      </c>
      <c r="F4" s="5"/>
      <c r="G4" s="5">
        <v>520.30999999999995</v>
      </c>
      <c r="H4" s="5"/>
      <c r="I4" s="5"/>
      <c r="J4" s="52">
        <v>70</v>
      </c>
      <c r="K4" s="5"/>
      <c r="L4" s="47" t="s">
        <v>105</v>
      </c>
      <c r="M4" s="5"/>
      <c r="N4" s="5"/>
      <c r="O4" s="31"/>
      <c r="P4" s="21">
        <v>33</v>
      </c>
    </row>
    <row r="5" spans="1:19" x14ac:dyDescent="0.25">
      <c r="A5" s="17">
        <v>44870</v>
      </c>
      <c r="B5" s="5">
        <v>631.71</v>
      </c>
      <c r="C5" s="5">
        <v>8.9</v>
      </c>
      <c r="D5" s="5">
        <v>259</v>
      </c>
      <c r="E5" s="5">
        <v>363.81</v>
      </c>
      <c r="F5" s="5"/>
      <c r="G5" s="5"/>
      <c r="H5" s="5"/>
      <c r="I5" s="5"/>
      <c r="J5" s="32">
        <v>1500</v>
      </c>
      <c r="K5" s="5"/>
      <c r="L5" s="27" t="s">
        <v>7</v>
      </c>
      <c r="M5" s="5"/>
      <c r="N5" s="5"/>
      <c r="O5" s="31"/>
      <c r="P5" s="21">
        <v>130</v>
      </c>
      <c r="R5" s="16"/>
    </row>
    <row r="6" spans="1:19" x14ac:dyDescent="0.25">
      <c r="A6" s="36">
        <v>44872</v>
      </c>
      <c r="B6" s="5">
        <v>1114.3</v>
      </c>
      <c r="C6" s="5">
        <v>31</v>
      </c>
      <c r="D6" s="5">
        <v>215.75</v>
      </c>
      <c r="E6" s="5">
        <v>867.55</v>
      </c>
      <c r="F6" s="5"/>
      <c r="G6" s="5">
        <v>214</v>
      </c>
      <c r="H6" s="5"/>
      <c r="I6" s="5"/>
      <c r="J6" s="52">
        <v>133</v>
      </c>
      <c r="K6" s="5"/>
      <c r="L6" s="29" t="s">
        <v>106</v>
      </c>
      <c r="M6" s="5"/>
      <c r="N6" s="5"/>
      <c r="O6" s="31"/>
      <c r="P6" s="21">
        <v>9</v>
      </c>
      <c r="R6" s="16"/>
    </row>
    <row r="7" spans="1:19" x14ac:dyDescent="0.25">
      <c r="A7" s="36">
        <v>44873</v>
      </c>
      <c r="B7" s="5">
        <v>96.66</v>
      </c>
      <c r="C7" s="5">
        <v>28.6</v>
      </c>
      <c r="D7" s="5">
        <v>50</v>
      </c>
      <c r="E7" s="5">
        <v>18.059999999999999</v>
      </c>
      <c r="F7" s="5"/>
      <c r="G7" s="5"/>
      <c r="H7" s="5"/>
      <c r="I7" s="5"/>
      <c r="J7" s="53">
        <v>197</v>
      </c>
      <c r="K7" s="5"/>
      <c r="L7" s="5" t="s">
        <v>107</v>
      </c>
      <c r="M7" s="5"/>
      <c r="N7" s="5"/>
      <c r="O7" s="31"/>
      <c r="R7" s="21"/>
    </row>
    <row r="8" spans="1:19" x14ac:dyDescent="0.25">
      <c r="A8" s="36">
        <v>44874</v>
      </c>
      <c r="B8" s="5">
        <v>1113.56</v>
      </c>
      <c r="C8" s="5">
        <v>24.7</v>
      </c>
      <c r="D8" s="5">
        <v>801.85</v>
      </c>
      <c r="E8" s="5">
        <v>287.01</v>
      </c>
      <c r="F8" s="5"/>
      <c r="G8" s="5"/>
      <c r="H8" s="5">
        <v>389</v>
      </c>
      <c r="I8" s="5"/>
      <c r="J8" s="52">
        <v>75.03</v>
      </c>
      <c r="K8" s="5"/>
      <c r="L8" s="29" t="s">
        <v>108</v>
      </c>
      <c r="M8" s="5"/>
      <c r="N8" s="5"/>
      <c r="O8" s="31"/>
      <c r="R8" s="21"/>
    </row>
    <row r="9" spans="1:19" x14ac:dyDescent="0.25">
      <c r="A9" s="36">
        <v>44875</v>
      </c>
      <c r="B9" s="5">
        <v>1264.05</v>
      </c>
      <c r="C9" s="5">
        <v>20</v>
      </c>
      <c r="D9" s="5">
        <v>836.9</v>
      </c>
      <c r="E9" s="5">
        <v>407.15</v>
      </c>
      <c r="F9" s="5"/>
      <c r="G9" s="5"/>
      <c r="H9" s="5">
        <v>983.12</v>
      </c>
      <c r="I9" s="5"/>
      <c r="J9" s="53">
        <v>333.48</v>
      </c>
      <c r="K9" s="5"/>
      <c r="L9" s="5" t="s">
        <v>9</v>
      </c>
      <c r="M9" s="5"/>
      <c r="N9" s="5"/>
      <c r="O9" s="31"/>
      <c r="R9" s="16"/>
    </row>
    <row r="10" spans="1:19" x14ac:dyDescent="0.25">
      <c r="A10" s="36">
        <v>44876</v>
      </c>
      <c r="B10" s="5">
        <v>692.86</v>
      </c>
      <c r="C10" s="5">
        <v>25.3</v>
      </c>
      <c r="D10" s="5">
        <v>459.95</v>
      </c>
      <c r="E10" s="5">
        <v>207.61</v>
      </c>
      <c r="F10" s="5"/>
      <c r="G10" s="5"/>
      <c r="H10" s="5">
        <v>133.55000000000001</v>
      </c>
      <c r="I10" s="5"/>
      <c r="J10" s="47">
        <v>860</v>
      </c>
      <c r="K10" s="5"/>
      <c r="L10" s="29" t="s">
        <v>24</v>
      </c>
      <c r="M10" s="5"/>
      <c r="N10" s="5"/>
      <c r="O10" s="31"/>
    </row>
    <row r="11" spans="1:19" x14ac:dyDescent="0.25">
      <c r="A11" s="36">
        <v>44877</v>
      </c>
      <c r="B11" s="5">
        <v>272.81</v>
      </c>
      <c r="C11" s="5">
        <v>9.5</v>
      </c>
      <c r="D11" s="5">
        <v>111</v>
      </c>
      <c r="E11" s="5">
        <v>152.31</v>
      </c>
      <c r="F11" s="5"/>
      <c r="G11" s="5"/>
      <c r="H11" s="5">
        <v>138.85</v>
      </c>
      <c r="I11" s="5"/>
      <c r="J11" s="52">
        <v>442.8</v>
      </c>
      <c r="K11" s="29"/>
      <c r="L11" s="29" t="s">
        <v>111</v>
      </c>
      <c r="M11" s="29"/>
      <c r="N11" s="5"/>
      <c r="O11" s="31"/>
      <c r="R11" s="13">
        <v>1644.52</v>
      </c>
    </row>
    <row r="12" spans="1:19" x14ac:dyDescent="0.25">
      <c r="A12" s="36">
        <v>44879</v>
      </c>
      <c r="B12" s="5">
        <v>1023.41</v>
      </c>
      <c r="C12" s="5">
        <v>16.2</v>
      </c>
      <c r="D12" s="5">
        <v>482.3</v>
      </c>
      <c r="E12" s="5">
        <v>524.91</v>
      </c>
      <c r="F12" s="5"/>
      <c r="G12" s="5"/>
      <c r="H12" s="5">
        <v>328.81</v>
      </c>
      <c r="I12" s="5"/>
      <c r="J12" s="47">
        <v>516</v>
      </c>
      <c r="K12" s="5"/>
      <c r="L12" s="29" t="s">
        <v>112</v>
      </c>
      <c r="M12" s="5"/>
      <c r="N12" s="5"/>
      <c r="O12" s="31"/>
      <c r="P12" s="16"/>
      <c r="R12" s="55"/>
    </row>
    <row r="13" spans="1:19" x14ac:dyDescent="0.25">
      <c r="A13" s="36">
        <v>44880</v>
      </c>
      <c r="B13" s="5">
        <v>733.03</v>
      </c>
      <c r="C13" s="5">
        <v>41</v>
      </c>
      <c r="D13" s="5">
        <v>565.5</v>
      </c>
      <c r="E13" s="5">
        <v>126.53</v>
      </c>
      <c r="F13" s="5"/>
      <c r="G13" s="5"/>
      <c r="H13" s="5">
        <v>205.35</v>
      </c>
      <c r="I13" s="5"/>
      <c r="J13" s="47">
        <v>24</v>
      </c>
      <c r="K13" s="29"/>
      <c r="L13" s="29" t="s">
        <v>113</v>
      </c>
      <c r="M13" s="29"/>
      <c r="N13" s="5"/>
      <c r="O13" s="31"/>
      <c r="P13" s="30"/>
      <c r="R13" s="55"/>
    </row>
    <row r="14" spans="1:19" x14ac:dyDescent="0.25">
      <c r="A14" s="36">
        <v>44881</v>
      </c>
      <c r="B14" s="5">
        <v>238.12</v>
      </c>
      <c r="C14" s="5">
        <v>3.5</v>
      </c>
      <c r="D14" s="5">
        <v>49.55</v>
      </c>
      <c r="E14" s="5">
        <v>185.07</v>
      </c>
      <c r="F14" s="5"/>
      <c r="G14" s="5"/>
      <c r="H14" s="5">
        <v>38.049999999999997</v>
      </c>
      <c r="I14" s="5"/>
      <c r="J14" s="32">
        <v>1500</v>
      </c>
      <c r="K14" s="5"/>
      <c r="L14" s="27" t="s">
        <v>7</v>
      </c>
      <c r="M14" s="29"/>
      <c r="N14" s="5"/>
      <c r="O14" s="31"/>
      <c r="P14" s="16"/>
      <c r="R14" s="55"/>
    </row>
    <row r="15" spans="1:19" x14ac:dyDescent="0.25">
      <c r="A15" s="36">
        <v>44882</v>
      </c>
      <c r="B15" s="5">
        <v>663.95</v>
      </c>
      <c r="C15" s="5">
        <v>3.8</v>
      </c>
      <c r="D15" s="5">
        <v>394.15</v>
      </c>
      <c r="E15" s="5">
        <v>266</v>
      </c>
      <c r="F15" s="5"/>
      <c r="G15" s="5"/>
      <c r="H15" s="5">
        <v>142.65</v>
      </c>
      <c r="I15" s="5"/>
      <c r="J15" s="32">
        <v>2000</v>
      </c>
      <c r="K15" s="5"/>
      <c r="L15" s="27" t="s">
        <v>7</v>
      </c>
      <c r="M15" s="29"/>
      <c r="N15" s="5"/>
      <c r="O15" s="31"/>
      <c r="P15" s="16"/>
      <c r="R15" s="55"/>
    </row>
    <row r="16" spans="1:19" x14ac:dyDescent="0.25">
      <c r="A16" s="36">
        <v>44883</v>
      </c>
      <c r="B16" s="5">
        <v>1262.52</v>
      </c>
      <c r="C16" s="5">
        <v>39.4</v>
      </c>
      <c r="D16" s="5">
        <v>860.3</v>
      </c>
      <c r="E16" s="5">
        <v>362.82</v>
      </c>
      <c r="F16" s="5"/>
      <c r="G16" s="5"/>
      <c r="H16" s="5">
        <v>996.64</v>
      </c>
      <c r="I16" s="5"/>
      <c r="J16" s="52">
        <v>122.11</v>
      </c>
      <c r="K16" s="5"/>
      <c r="L16" s="5" t="s">
        <v>9</v>
      </c>
      <c r="M16" s="5"/>
      <c r="N16" s="5"/>
      <c r="O16" s="31"/>
      <c r="P16" s="21"/>
      <c r="R16" s="55"/>
      <c r="S16" s="12"/>
    </row>
    <row r="17" spans="1:20" x14ac:dyDescent="0.25">
      <c r="A17" s="36">
        <v>44884</v>
      </c>
      <c r="B17" s="5">
        <v>176.9</v>
      </c>
      <c r="C17" s="5"/>
      <c r="D17" s="5">
        <v>81.099999999999994</v>
      </c>
      <c r="E17" s="5">
        <v>95.8</v>
      </c>
      <c r="F17" s="5"/>
      <c r="G17" s="5"/>
      <c r="H17" s="5">
        <v>89</v>
      </c>
      <c r="I17" s="5"/>
      <c r="J17" s="52">
        <v>251.9</v>
      </c>
      <c r="K17" s="5"/>
      <c r="L17" s="29" t="s">
        <v>114</v>
      </c>
      <c r="M17" s="5"/>
      <c r="N17" s="5"/>
      <c r="O17" s="31"/>
      <c r="P17" s="16"/>
      <c r="R17" s="57">
        <v>1800.5</v>
      </c>
    </row>
    <row r="18" spans="1:20" x14ac:dyDescent="0.25">
      <c r="A18" s="36">
        <v>44886</v>
      </c>
      <c r="B18" s="5">
        <v>1014.46</v>
      </c>
      <c r="C18" s="5">
        <v>49</v>
      </c>
      <c r="D18" s="5">
        <v>548.79999999999995</v>
      </c>
      <c r="E18" s="5">
        <v>416.66</v>
      </c>
      <c r="F18" s="5"/>
      <c r="G18" s="5"/>
      <c r="H18" s="5">
        <v>65.61</v>
      </c>
      <c r="I18" s="5"/>
      <c r="J18" s="32">
        <v>1500</v>
      </c>
      <c r="K18" s="5"/>
      <c r="L18" s="27" t="s">
        <v>7</v>
      </c>
      <c r="M18" s="5"/>
      <c r="N18" s="5"/>
      <c r="O18" s="31"/>
      <c r="P18" s="21"/>
      <c r="R18" s="55"/>
    </row>
    <row r="19" spans="1:20" x14ac:dyDescent="0.25">
      <c r="A19" s="36">
        <v>44887</v>
      </c>
      <c r="B19" s="5">
        <v>540.82000000000005</v>
      </c>
      <c r="C19" s="5">
        <v>45.2</v>
      </c>
      <c r="D19" s="5">
        <v>336.78</v>
      </c>
      <c r="E19" s="5">
        <v>158.84</v>
      </c>
      <c r="F19" s="5"/>
      <c r="G19" s="5"/>
      <c r="H19" s="5">
        <v>145</v>
      </c>
      <c r="I19" s="5"/>
      <c r="J19" s="53">
        <v>1000</v>
      </c>
      <c r="K19" s="5"/>
      <c r="L19" s="5" t="s">
        <v>115</v>
      </c>
      <c r="M19" s="5"/>
      <c r="N19" s="5"/>
      <c r="O19" s="31"/>
      <c r="P19" s="16"/>
      <c r="R19" s="55"/>
    </row>
    <row r="20" spans="1:20" x14ac:dyDescent="0.25">
      <c r="A20" s="36">
        <v>44888</v>
      </c>
      <c r="B20" s="5">
        <v>1543.93</v>
      </c>
      <c r="C20" s="5">
        <v>29.8</v>
      </c>
      <c r="D20" s="5">
        <v>1009.2</v>
      </c>
      <c r="E20" s="5">
        <v>504.93</v>
      </c>
      <c r="F20" s="5"/>
      <c r="G20" s="5"/>
      <c r="H20" s="5">
        <v>1354.62</v>
      </c>
      <c r="I20" s="5"/>
      <c r="J20" s="47">
        <v>8.23</v>
      </c>
      <c r="K20" s="5"/>
      <c r="L20" s="5" t="s">
        <v>69</v>
      </c>
      <c r="M20" s="5"/>
      <c r="N20" s="5"/>
      <c r="O20" s="31"/>
      <c r="P20" s="16"/>
      <c r="R20" s="55"/>
    </row>
    <row r="21" spans="1:20" x14ac:dyDescent="0.25">
      <c r="A21" s="36">
        <v>44889</v>
      </c>
      <c r="B21" s="5">
        <v>2316.11</v>
      </c>
      <c r="C21" s="5">
        <v>25.8</v>
      </c>
      <c r="D21" s="5">
        <v>1139.3</v>
      </c>
      <c r="E21" s="5">
        <v>1151.01</v>
      </c>
      <c r="F21" s="5"/>
      <c r="G21" s="5"/>
      <c r="H21" s="5">
        <v>759.84</v>
      </c>
      <c r="I21" s="26"/>
      <c r="J21" s="32">
        <v>1000</v>
      </c>
      <c r="K21" s="5"/>
      <c r="L21" s="27" t="s">
        <v>79</v>
      </c>
      <c r="M21" s="5"/>
      <c r="N21" s="5"/>
      <c r="O21" s="31"/>
      <c r="P21" s="30"/>
      <c r="R21" s="56"/>
    </row>
    <row r="22" spans="1:20" x14ac:dyDescent="0.25">
      <c r="A22" s="36">
        <v>44890</v>
      </c>
      <c r="B22" s="5">
        <v>2699.23</v>
      </c>
      <c r="C22" s="5">
        <v>20.3</v>
      </c>
      <c r="D22" s="5">
        <v>2028.9</v>
      </c>
      <c r="E22" s="5">
        <v>650.03</v>
      </c>
      <c r="F22" s="5"/>
      <c r="G22" s="5"/>
      <c r="H22" s="5">
        <v>1686.74</v>
      </c>
      <c r="I22" s="5"/>
      <c r="J22" s="5"/>
      <c r="K22" s="5"/>
      <c r="L22" s="5"/>
      <c r="M22" s="5"/>
      <c r="N22" s="5"/>
      <c r="O22" s="31"/>
      <c r="P22" s="16"/>
      <c r="R22" s="55"/>
    </row>
    <row r="23" spans="1:20" x14ac:dyDescent="0.25">
      <c r="A23" s="36">
        <v>44891</v>
      </c>
      <c r="B23" s="5">
        <v>362.15</v>
      </c>
      <c r="C23" s="5"/>
      <c r="D23" s="5">
        <v>297.10000000000002</v>
      </c>
      <c r="E23" s="5">
        <v>65.05</v>
      </c>
      <c r="F23" s="5"/>
      <c r="G23" s="5"/>
      <c r="H23" s="5">
        <v>250</v>
      </c>
      <c r="I23" s="5"/>
      <c r="J23" s="5"/>
      <c r="K23" s="5"/>
      <c r="L23" s="5"/>
      <c r="M23" s="5"/>
      <c r="N23" s="5"/>
      <c r="O23" s="31"/>
      <c r="P23" s="16"/>
      <c r="R23" s="13">
        <v>4261.8100000000004</v>
      </c>
      <c r="S23" s="61"/>
      <c r="T23" s="61"/>
    </row>
    <row r="24" spans="1:20" x14ac:dyDescent="0.25">
      <c r="A24" s="36">
        <v>44893</v>
      </c>
      <c r="B24" s="5">
        <v>847.87</v>
      </c>
      <c r="C24" s="5">
        <v>3.5</v>
      </c>
      <c r="D24" s="5">
        <v>577</v>
      </c>
      <c r="E24" s="5">
        <v>267.37</v>
      </c>
      <c r="F24" s="5"/>
      <c r="G24" s="5"/>
      <c r="H24" s="5">
        <v>208.5</v>
      </c>
      <c r="I24" s="5"/>
      <c r="J24" s="5"/>
      <c r="K24" s="5"/>
      <c r="L24" s="5"/>
      <c r="M24" s="5"/>
      <c r="N24" s="5"/>
      <c r="O24" s="31"/>
      <c r="P24" s="30"/>
      <c r="R24" s="55">
        <v>1032.58</v>
      </c>
    </row>
    <row r="25" spans="1:20" x14ac:dyDescent="0.25">
      <c r="A25" s="36">
        <v>44894</v>
      </c>
      <c r="B25" s="5">
        <v>971.18</v>
      </c>
      <c r="C25" s="5">
        <v>18.8</v>
      </c>
      <c r="D25" s="5">
        <v>701.2</v>
      </c>
      <c r="E25" s="5">
        <v>251.18</v>
      </c>
      <c r="F25" s="5"/>
      <c r="G25" s="5"/>
      <c r="H25" s="5">
        <v>824.08</v>
      </c>
      <c r="I25" s="5"/>
      <c r="J25" s="5"/>
      <c r="K25" s="5"/>
      <c r="L25" s="29"/>
      <c r="M25" s="5"/>
      <c r="N25" s="5"/>
      <c r="O25" s="31"/>
      <c r="P25" s="16"/>
      <c r="R25" s="55">
        <v>18</v>
      </c>
    </row>
    <row r="26" spans="1:20" x14ac:dyDescent="0.25">
      <c r="A26" s="36">
        <v>44895</v>
      </c>
      <c r="B26" s="5">
        <v>812.22</v>
      </c>
      <c r="C26" s="5">
        <v>131.69999999999999</v>
      </c>
      <c r="D26" s="5">
        <v>480.8</v>
      </c>
      <c r="E26" s="5">
        <v>199.72</v>
      </c>
      <c r="F26" s="5"/>
      <c r="G26" s="5"/>
      <c r="H26" s="5">
        <v>167</v>
      </c>
      <c r="I26" s="5"/>
      <c r="J26" s="5"/>
      <c r="K26" s="5"/>
      <c r="L26" s="5"/>
      <c r="M26" s="5"/>
      <c r="N26" s="5"/>
      <c r="O26" s="31"/>
      <c r="P26" s="16"/>
      <c r="R26" s="55">
        <v>113</v>
      </c>
    </row>
    <row r="27" spans="1:20" x14ac:dyDescent="0.25">
      <c r="A27" s="3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1"/>
      <c r="P27" s="16"/>
      <c r="R27" s="55">
        <v>36</v>
      </c>
    </row>
    <row r="28" spans="1:20" x14ac:dyDescent="0.25">
      <c r="A28" s="3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31"/>
      <c r="P28" s="16"/>
      <c r="R28" s="55"/>
    </row>
    <row r="29" spans="1:20" x14ac:dyDescent="0.25">
      <c r="A29" s="36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1"/>
      <c r="P29" s="16"/>
      <c r="R29" s="55"/>
    </row>
    <row r="30" spans="1:20" x14ac:dyDescent="0.25">
      <c r="A30" s="3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1"/>
      <c r="P30" s="16"/>
      <c r="Q30" s="54"/>
      <c r="R30" s="55"/>
      <c r="S30" s="54"/>
    </row>
    <row r="31" spans="1:20" x14ac:dyDescent="0.25">
      <c r="A31" s="36"/>
      <c r="B31" s="5"/>
      <c r="C31" s="5"/>
      <c r="D31" s="5"/>
      <c r="E31" s="5"/>
      <c r="F31" s="5"/>
      <c r="G31" s="5"/>
      <c r="H31" s="5"/>
      <c r="I31" s="5"/>
      <c r="J31" s="32"/>
      <c r="K31" s="5"/>
      <c r="L31" s="27"/>
      <c r="M31" s="5"/>
      <c r="N31" s="5"/>
      <c r="O31" s="31"/>
      <c r="P31" s="16"/>
    </row>
    <row r="32" spans="1:20" x14ac:dyDescent="0.25">
      <c r="A32" s="36"/>
      <c r="B32" s="29"/>
      <c r="C32" s="5"/>
      <c r="D32" s="5"/>
      <c r="E32" s="5"/>
      <c r="F32" s="5"/>
      <c r="G32" s="5"/>
      <c r="H32" s="5"/>
      <c r="I32" s="5"/>
      <c r="J32" s="32"/>
      <c r="K32" s="5"/>
      <c r="L32" s="27"/>
      <c r="M32" s="5"/>
      <c r="N32" s="5"/>
      <c r="O32" s="31"/>
      <c r="P32" s="16"/>
    </row>
    <row r="33" spans="1:18" x14ac:dyDescent="0.25">
      <c r="A33" s="3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31"/>
      <c r="P33" s="16"/>
    </row>
    <row r="34" spans="1:18" ht="18.75" x14ac:dyDescent="0.3">
      <c r="B34" s="3">
        <f>SUM(B2:B33)</f>
        <v>24114.740000000005</v>
      </c>
      <c r="C34" s="3">
        <f>SUM(C2:C33)</f>
        <v>712.3599999999999</v>
      </c>
      <c r="D34" s="3">
        <f>SUM(D2:D33)</f>
        <v>13944.34</v>
      </c>
      <c r="E34" s="3">
        <f>SUM(E2:E33)</f>
        <v>9458.0399999999991</v>
      </c>
      <c r="F34" s="3">
        <f>C34+D34+E34</f>
        <v>24114.739999999998</v>
      </c>
      <c r="G34" s="10">
        <f>SUM(G2:G33)</f>
        <v>1002.8299999999999</v>
      </c>
      <c r="H34" s="10">
        <f>SUM(H2:H33)</f>
        <v>8906.41</v>
      </c>
      <c r="I34" s="10">
        <f>G34+H34</f>
        <v>9909.24</v>
      </c>
      <c r="J34" s="3">
        <f>SUM(J2:J33)</f>
        <v>13097.050000000001</v>
      </c>
      <c r="K34" s="3">
        <f>F34-I34-J34</f>
        <v>1108.4499999999971</v>
      </c>
      <c r="P34" s="12">
        <f>SUM(P2:P33)</f>
        <v>1002.83</v>
      </c>
      <c r="R34" s="12">
        <f>SUM(R2:R32)</f>
        <v>8906.41</v>
      </c>
    </row>
  </sheetData>
  <mergeCells count="2">
    <mergeCell ref="F1:G1"/>
    <mergeCell ref="S23:T2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pane xSplit="9" ySplit="1" topLeftCell="J14" activePane="bottomRight" state="frozen"/>
      <selection pane="topRight" activeCell="H1" sqref="H1"/>
      <selection pane="bottomLeft" activeCell="A2" sqref="A2"/>
      <selection pane="bottomRight" activeCell="E27" sqref="E27"/>
    </sheetView>
  </sheetViews>
  <sheetFormatPr defaultRowHeight="15" x14ac:dyDescent="0.25"/>
  <cols>
    <col min="1" max="1" width="11.28515625" customWidth="1"/>
    <col min="2" max="2" width="17.85546875" style="4" customWidth="1"/>
    <col min="3" max="3" width="14.710937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7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7" x14ac:dyDescent="0.25">
      <c r="A2" s="17">
        <v>44896</v>
      </c>
      <c r="B2" s="5">
        <v>1027.28</v>
      </c>
      <c r="C2" s="5">
        <v>65.400000000000006</v>
      </c>
      <c r="D2" s="5">
        <v>876.25</v>
      </c>
      <c r="E2" s="5">
        <v>85.63</v>
      </c>
      <c r="F2" s="5"/>
      <c r="G2" s="5">
        <v>685.49</v>
      </c>
      <c r="H2" s="33">
        <v>10</v>
      </c>
      <c r="I2" s="5"/>
      <c r="J2" s="29" t="s">
        <v>49</v>
      </c>
      <c r="K2" s="5"/>
      <c r="L2" s="5"/>
      <c r="M2" s="31"/>
      <c r="N2" s="16"/>
      <c r="O2" s="31"/>
      <c r="P2" s="31"/>
      <c r="Q2" s="31"/>
    </row>
    <row r="3" spans="1:17" x14ac:dyDescent="0.25">
      <c r="A3" s="17">
        <v>44897</v>
      </c>
      <c r="B3" s="5">
        <v>600.72</v>
      </c>
      <c r="C3" s="5">
        <v>11</v>
      </c>
      <c r="D3" s="5">
        <v>319.35000000000002</v>
      </c>
      <c r="E3" s="5">
        <v>270.37</v>
      </c>
      <c r="F3" s="5"/>
      <c r="G3" s="5">
        <v>69.959999999999994</v>
      </c>
      <c r="H3" s="32">
        <v>2000</v>
      </c>
      <c r="I3" s="5"/>
      <c r="J3" s="27" t="s">
        <v>7</v>
      </c>
      <c r="K3" s="5"/>
      <c r="L3" s="5"/>
      <c r="M3" s="31"/>
      <c r="N3" s="16"/>
      <c r="O3" s="31"/>
      <c r="P3" s="31"/>
      <c r="Q3" s="31"/>
    </row>
    <row r="4" spans="1:17" x14ac:dyDescent="0.25">
      <c r="A4" s="17">
        <v>44898</v>
      </c>
      <c r="B4" s="5">
        <v>706.11</v>
      </c>
      <c r="C4" s="5">
        <v>26.7</v>
      </c>
      <c r="D4" s="5">
        <v>572.1</v>
      </c>
      <c r="E4" s="5">
        <v>107.31</v>
      </c>
      <c r="F4" s="5"/>
      <c r="G4" s="5">
        <v>535.55999999999995</v>
      </c>
      <c r="H4" s="33">
        <v>171.6</v>
      </c>
      <c r="I4" s="5"/>
      <c r="J4" s="47" t="s">
        <v>116</v>
      </c>
      <c r="K4" s="5"/>
      <c r="L4" s="5"/>
      <c r="M4" s="31"/>
      <c r="N4" s="30">
        <v>1291.01</v>
      </c>
      <c r="O4" s="31"/>
      <c r="P4" s="31"/>
      <c r="Q4" s="31"/>
    </row>
    <row r="5" spans="1:17" x14ac:dyDescent="0.25">
      <c r="A5" s="17">
        <v>44900</v>
      </c>
      <c r="B5" s="5">
        <v>1711.35</v>
      </c>
      <c r="C5" s="5">
        <v>144.19999999999999</v>
      </c>
      <c r="D5" s="5">
        <v>1401.95</v>
      </c>
      <c r="E5" s="5">
        <v>165.2</v>
      </c>
      <c r="F5" s="5"/>
      <c r="G5" s="5">
        <v>458.76</v>
      </c>
      <c r="H5" s="4">
        <v>441</v>
      </c>
      <c r="J5" s="47" t="s">
        <v>116</v>
      </c>
      <c r="K5" s="5"/>
      <c r="L5" s="5"/>
      <c r="M5" s="31"/>
      <c r="N5" s="21"/>
      <c r="O5" s="31"/>
      <c r="P5" s="31"/>
      <c r="Q5" s="31"/>
    </row>
    <row r="6" spans="1:17" x14ac:dyDescent="0.25">
      <c r="A6" s="17">
        <v>44901</v>
      </c>
      <c r="B6" s="5">
        <v>502.37</v>
      </c>
      <c r="C6" s="5">
        <v>19.2</v>
      </c>
      <c r="D6" s="5">
        <v>335</v>
      </c>
      <c r="E6" s="5">
        <v>148.16999999999999</v>
      </c>
      <c r="F6" s="5"/>
      <c r="G6" s="5">
        <v>312.14</v>
      </c>
      <c r="H6" s="33">
        <v>112</v>
      </c>
      <c r="I6" s="5"/>
      <c r="J6" s="29" t="s">
        <v>29</v>
      </c>
      <c r="K6" s="5"/>
      <c r="L6" s="5"/>
      <c r="M6" s="31"/>
      <c r="N6" s="21"/>
      <c r="O6" s="31"/>
      <c r="P6" s="31"/>
      <c r="Q6" s="31"/>
    </row>
    <row r="7" spans="1:17" x14ac:dyDescent="0.25">
      <c r="A7" s="17">
        <v>44902</v>
      </c>
      <c r="B7" s="5">
        <v>896.16</v>
      </c>
      <c r="C7" s="5">
        <v>12.9</v>
      </c>
      <c r="D7" s="5">
        <v>452.9</v>
      </c>
      <c r="E7" s="5">
        <v>430.36</v>
      </c>
      <c r="F7" s="5"/>
      <c r="G7" s="5">
        <v>614.4</v>
      </c>
      <c r="H7" s="5">
        <v>67.099999999999994</v>
      </c>
      <c r="I7" s="5"/>
      <c r="J7" s="53" t="s">
        <v>117</v>
      </c>
      <c r="K7" s="5"/>
      <c r="L7" s="5"/>
      <c r="M7" s="31"/>
      <c r="N7" s="21"/>
      <c r="O7" s="31"/>
      <c r="P7" s="31"/>
      <c r="Q7" s="31"/>
    </row>
    <row r="8" spans="1:17" x14ac:dyDescent="0.25">
      <c r="A8" s="58">
        <v>44904</v>
      </c>
      <c r="B8" s="5">
        <v>562.61</v>
      </c>
      <c r="C8" s="5">
        <v>7</v>
      </c>
      <c r="D8" s="5">
        <v>421.5</v>
      </c>
      <c r="E8" s="5">
        <v>134.11000000000001</v>
      </c>
      <c r="F8" s="5"/>
      <c r="G8" s="5"/>
      <c r="H8" s="33">
        <v>131</v>
      </c>
      <c r="I8" s="5"/>
      <c r="J8" s="47" t="s">
        <v>118</v>
      </c>
      <c r="K8" s="5"/>
      <c r="L8" s="5"/>
      <c r="M8" s="31"/>
      <c r="N8" s="21"/>
      <c r="O8" s="31"/>
      <c r="P8" s="31"/>
      <c r="Q8" s="31"/>
    </row>
    <row r="9" spans="1:17" x14ac:dyDescent="0.25">
      <c r="A9" s="17">
        <v>44905</v>
      </c>
      <c r="B9" s="5">
        <v>684.06</v>
      </c>
      <c r="C9" s="5">
        <v>53.9</v>
      </c>
      <c r="D9" s="5">
        <v>598.1</v>
      </c>
      <c r="E9" s="5">
        <v>32.06</v>
      </c>
      <c r="F9" s="5"/>
      <c r="G9" s="5">
        <v>536.4</v>
      </c>
      <c r="H9" s="32">
        <v>2000</v>
      </c>
      <c r="J9" s="27" t="s">
        <v>7</v>
      </c>
      <c r="L9" s="5"/>
      <c r="M9" s="31"/>
      <c r="N9" s="30">
        <v>1921.7</v>
      </c>
      <c r="O9" s="31"/>
      <c r="P9" s="31"/>
      <c r="Q9" s="31"/>
    </row>
    <row r="10" spans="1:17" x14ac:dyDescent="0.25">
      <c r="A10" s="17">
        <v>44907</v>
      </c>
      <c r="B10" s="5">
        <v>1786.98</v>
      </c>
      <c r="C10" s="5">
        <v>88.6</v>
      </c>
      <c r="D10" s="5">
        <v>1602.7</v>
      </c>
      <c r="E10" s="5">
        <v>95.68</v>
      </c>
      <c r="F10" s="5"/>
      <c r="G10" s="5">
        <v>558.83000000000004</v>
      </c>
      <c r="H10" s="4">
        <v>171.6</v>
      </c>
      <c r="I10" s="5"/>
      <c r="J10" s="53" t="s">
        <v>119</v>
      </c>
      <c r="K10" s="5"/>
      <c r="L10" s="5"/>
      <c r="M10" s="31"/>
      <c r="N10" s="30">
        <v>2290.31</v>
      </c>
      <c r="O10" s="31"/>
      <c r="P10" s="16"/>
      <c r="Q10" s="31"/>
    </row>
    <row r="11" spans="1:17" x14ac:dyDescent="0.25">
      <c r="A11" s="17">
        <v>44908</v>
      </c>
      <c r="B11" s="5">
        <v>1312.75</v>
      </c>
      <c r="C11" s="5">
        <v>3.8</v>
      </c>
      <c r="D11" s="5">
        <v>1167.3499999999999</v>
      </c>
      <c r="E11" s="5">
        <v>141.6</v>
      </c>
      <c r="F11" s="5"/>
      <c r="G11" s="5">
        <v>210</v>
      </c>
      <c r="H11" s="29">
        <v>18.5</v>
      </c>
      <c r="I11" s="5"/>
      <c r="J11" s="29" t="s">
        <v>33</v>
      </c>
      <c r="K11" s="5"/>
      <c r="L11" s="5"/>
      <c r="M11" s="31"/>
      <c r="N11" s="21"/>
      <c r="O11" s="31"/>
      <c r="P11" s="16"/>
      <c r="Q11" s="31"/>
    </row>
    <row r="12" spans="1:17" x14ac:dyDescent="0.25">
      <c r="A12" s="17">
        <v>44909</v>
      </c>
      <c r="B12" s="5">
        <v>906.86</v>
      </c>
      <c r="C12" s="5">
        <v>52.5</v>
      </c>
      <c r="D12" s="5">
        <v>643.6</v>
      </c>
      <c r="E12" s="5">
        <v>210.76</v>
      </c>
      <c r="F12" s="5"/>
      <c r="G12" s="5">
        <v>432.56</v>
      </c>
      <c r="H12" s="32">
        <v>1500</v>
      </c>
      <c r="J12" s="27" t="s">
        <v>7</v>
      </c>
      <c r="K12" s="5"/>
      <c r="L12" s="5"/>
      <c r="M12" s="31"/>
      <c r="N12" s="16"/>
      <c r="O12" s="31"/>
      <c r="P12" s="16"/>
      <c r="Q12" s="31"/>
    </row>
    <row r="13" spans="1:17" x14ac:dyDescent="0.25">
      <c r="A13" s="17">
        <v>44910</v>
      </c>
      <c r="B13" s="5">
        <v>622.63</v>
      </c>
      <c r="C13" s="5">
        <v>52.5</v>
      </c>
      <c r="D13" s="5">
        <v>424.5</v>
      </c>
      <c r="E13" s="5">
        <v>145.63</v>
      </c>
      <c r="F13" s="5"/>
      <c r="G13" s="5">
        <v>389.4</v>
      </c>
      <c r="H13" s="32">
        <v>2500</v>
      </c>
      <c r="J13" s="27" t="s">
        <v>7</v>
      </c>
      <c r="K13" s="29"/>
      <c r="L13" s="5"/>
      <c r="M13" s="31"/>
      <c r="N13" s="21"/>
      <c r="O13" s="31"/>
      <c r="P13" s="16"/>
      <c r="Q13" s="31"/>
    </row>
    <row r="14" spans="1:17" x14ac:dyDescent="0.25">
      <c r="A14" s="17">
        <v>44911</v>
      </c>
      <c r="B14" s="5">
        <v>1109.33</v>
      </c>
      <c r="C14" s="5">
        <v>29.7</v>
      </c>
      <c r="D14" s="5">
        <v>829.77</v>
      </c>
      <c r="E14" s="5">
        <v>249.86</v>
      </c>
      <c r="F14" s="5"/>
      <c r="G14" s="5">
        <v>514.52</v>
      </c>
      <c r="H14" s="33">
        <v>133.19999999999999</v>
      </c>
      <c r="I14" s="29"/>
      <c r="J14" s="47" t="s">
        <v>116</v>
      </c>
      <c r="K14" s="29"/>
      <c r="L14" s="5"/>
      <c r="M14" s="31"/>
      <c r="N14" s="16"/>
      <c r="O14" s="31"/>
      <c r="P14" s="16"/>
      <c r="Q14" s="31"/>
    </row>
    <row r="15" spans="1:17" x14ac:dyDescent="0.25">
      <c r="A15" s="17">
        <v>44912</v>
      </c>
      <c r="B15" s="5">
        <v>553.15</v>
      </c>
      <c r="C15" s="5"/>
      <c r="D15" s="5">
        <v>360.5</v>
      </c>
      <c r="E15" s="5">
        <v>192.65</v>
      </c>
      <c r="F15" s="5"/>
      <c r="G15" s="5">
        <v>185</v>
      </c>
      <c r="H15" s="33">
        <v>250</v>
      </c>
      <c r="I15" s="5"/>
      <c r="J15" s="47" t="s">
        <v>120</v>
      </c>
      <c r="K15" s="5"/>
      <c r="L15" s="5"/>
      <c r="M15" s="31"/>
      <c r="N15" s="16"/>
      <c r="O15" s="31"/>
      <c r="P15" s="21"/>
      <c r="Q15" s="31"/>
    </row>
    <row r="16" spans="1:17" x14ac:dyDescent="0.25">
      <c r="A16" s="17">
        <v>44914</v>
      </c>
      <c r="B16" s="5">
        <v>1655.68</v>
      </c>
      <c r="C16" s="5">
        <v>210.5</v>
      </c>
      <c r="D16" s="5">
        <v>1163.0999999999999</v>
      </c>
      <c r="E16" s="5">
        <v>282.08</v>
      </c>
      <c r="F16" s="5"/>
      <c r="G16" s="5">
        <v>288.94</v>
      </c>
      <c r="H16" s="32">
        <v>2000</v>
      </c>
      <c r="J16" s="27" t="s">
        <v>7</v>
      </c>
      <c r="K16" s="5"/>
      <c r="L16" s="5"/>
      <c r="M16" s="31"/>
      <c r="N16" s="21"/>
      <c r="O16" s="31"/>
      <c r="P16" s="16"/>
      <c r="Q16" s="16"/>
    </row>
    <row r="17" spans="1:17" x14ac:dyDescent="0.25">
      <c r="A17" s="17">
        <v>44915</v>
      </c>
      <c r="B17" s="5">
        <v>1359.37</v>
      </c>
      <c r="C17" s="5">
        <v>44.4</v>
      </c>
      <c r="D17" s="5">
        <v>906.15</v>
      </c>
      <c r="E17" s="5">
        <v>408.82</v>
      </c>
      <c r="F17" s="5"/>
      <c r="G17" s="5">
        <v>463.45</v>
      </c>
      <c r="H17" s="33">
        <v>125.4</v>
      </c>
      <c r="I17" s="5"/>
      <c r="J17" s="47" t="s">
        <v>116</v>
      </c>
      <c r="K17" s="5"/>
      <c r="L17" s="5"/>
      <c r="M17" s="31"/>
      <c r="N17" s="35"/>
      <c r="O17" s="31"/>
      <c r="P17" s="31"/>
      <c r="Q17" s="31"/>
    </row>
    <row r="18" spans="1:17" x14ac:dyDescent="0.25">
      <c r="A18" s="17">
        <v>44916</v>
      </c>
      <c r="B18" s="5">
        <v>1325.41</v>
      </c>
      <c r="C18" s="5">
        <v>43.9</v>
      </c>
      <c r="D18" s="5">
        <v>1151.5999999999999</v>
      </c>
      <c r="E18" s="5">
        <v>129.91</v>
      </c>
      <c r="F18" s="5"/>
      <c r="G18" s="5">
        <v>892.6</v>
      </c>
      <c r="H18" s="32">
        <v>2000</v>
      </c>
      <c r="J18" s="27" t="s">
        <v>7</v>
      </c>
      <c r="K18" s="5"/>
      <c r="L18" s="5"/>
      <c r="M18" s="31"/>
      <c r="N18" s="21"/>
      <c r="O18" s="31"/>
      <c r="P18" s="16"/>
      <c r="Q18" s="31"/>
    </row>
    <row r="19" spans="1:17" x14ac:dyDescent="0.25">
      <c r="A19" s="17">
        <v>44917</v>
      </c>
      <c r="B19" s="5">
        <v>563.49</v>
      </c>
      <c r="C19" s="5">
        <v>3.5</v>
      </c>
      <c r="D19" s="5">
        <v>264.60000000000002</v>
      </c>
      <c r="E19" s="5">
        <v>295.39</v>
      </c>
      <c r="F19" s="5"/>
      <c r="G19" s="5">
        <v>276.26</v>
      </c>
      <c r="H19" s="29">
        <v>75</v>
      </c>
      <c r="I19" s="5"/>
      <c r="J19" s="53" t="s">
        <v>58</v>
      </c>
      <c r="K19" s="5"/>
      <c r="L19" s="5"/>
      <c r="M19" s="31"/>
      <c r="N19" s="16"/>
      <c r="O19" s="31"/>
      <c r="P19" s="16"/>
      <c r="Q19" s="31"/>
    </row>
    <row r="20" spans="1:17" x14ac:dyDescent="0.25">
      <c r="A20" s="17">
        <v>44918</v>
      </c>
      <c r="B20" s="5">
        <v>1772.71</v>
      </c>
      <c r="C20" s="5">
        <v>195.3</v>
      </c>
      <c r="D20" s="5">
        <v>991.45</v>
      </c>
      <c r="E20" s="5">
        <v>585.96</v>
      </c>
      <c r="F20" s="5"/>
      <c r="G20" s="5">
        <v>383</v>
      </c>
      <c r="H20" s="5"/>
      <c r="I20" s="5"/>
      <c r="J20" s="5"/>
      <c r="K20" s="5"/>
      <c r="L20" s="5"/>
      <c r="M20" s="31"/>
      <c r="N20" s="30">
        <v>2394.25</v>
      </c>
      <c r="O20" s="31"/>
      <c r="P20" s="16"/>
      <c r="Q20" s="31"/>
    </row>
    <row r="21" spans="1:17" x14ac:dyDescent="0.25">
      <c r="A21" s="17">
        <v>44919</v>
      </c>
      <c r="B21" s="5">
        <v>293.74</v>
      </c>
      <c r="C21" s="5">
        <v>5.9</v>
      </c>
      <c r="D21" s="5">
        <v>169</v>
      </c>
      <c r="E21" s="5">
        <v>118.84</v>
      </c>
      <c r="F21" s="5"/>
      <c r="G21" s="5">
        <v>90</v>
      </c>
      <c r="H21" s="8"/>
      <c r="J21" s="9"/>
      <c r="L21" s="5"/>
      <c r="M21" s="31"/>
      <c r="N21" s="16">
        <v>76</v>
      </c>
      <c r="O21" s="31"/>
      <c r="P21" s="21"/>
      <c r="Q21" s="31"/>
    </row>
    <row r="22" spans="1:17" x14ac:dyDescent="0.25">
      <c r="A22" s="17">
        <v>44922</v>
      </c>
      <c r="B22" s="5">
        <v>976.4</v>
      </c>
      <c r="C22" s="5">
        <v>22.3</v>
      </c>
      <c r="D22" s="5">
        <v>690.01</v>
      </c>
      <c r="E22" s="5">
        <v>264.08999999999997</v>
      </c>
      <c r="F22" s="5"/>
      <c r="G22" s="5">
        <v>271.5</v>
      </c>
      <c r="H22" s="5"/>
      <c r="I22" s="5"/>
      <c r="J22" s="5"/>
      <c r="K22" s="5"/>
      <c r="L22" s="5"/>
      <c r="M22" s="31"/>
      <c r="N22" s="16">
        <v>27</v>
      </c>
      <c r="O22" s="31"/>
      <c r="P22" s="16"/>
      <c r="Q22" s="31"/>
    </row>
    <row r="23" spans="1:17" x14ac:dyDescent="0.25">
      <c r="A23" s="17">
        <v>44923</v>
      </c>
      <c r="B23" s="5">
        <v>1141.45</v>
      </c>
      <c r="C23" s="5"/>
      <c r="D23" s="5">
        <v>1042.8</v>
      </c>
      <c r="E23" s="5">
        <v>98.65</v>
      </c>
      <c r="F23" s="5"/>
      <c r="G23" s="5">
        <v>218.86</v>
      </c>
      <c r="H23" s="8"/>
      <c r="J23" s="9"/>
      <c r="K23" s="5"/>
      <c r="L23" s="5"/>
      <c r="M23" s="31"/>
      <c r="N23" s="16">
        <v>18.5</v>
      </c>
      <c r="O23" s="31"/>
      <c r="P23" s="16"/>
      <c r="Q23" s="31"/>
    </row>
    <row r="24" spans="1:17" x14ac:dyDescent="0.25">
      <c r="A24" s="17">
        <v>44924</v>
      </c>
      <c r="B24" s="5">
        <v>653.72</v>
      </c>
      <c r="C24" s="5"/>
      <c r="D24" s="5">
        <v>492</v>
      </c>
      <c r="E24" s="5">
        <v>161.72</v>
      </c>
      <c r="F24" s="5"/>
      <c r="G24" s="5"/>
      <c r="H24" s="32"/>
      <c r="I24" s="5"/>
      <c r="J24" s="9"/>
      <c r="K24" s="5"/>
      <c r="L24" s="5"/>
      <c r="M24" s="31"/>
      <c r="N24" s="21">
        <v>150</v>
      </c>
      <c r="O24" s="31"/>
      <c r="P24" s="16"/>
      <c r="Q24" s="31"/>
    </row>
    <row r="25" spans="1:17" x14ac:dyDescent="0.25">
      <c r="A25" s="17">
        <v>44925</v>
      </c>
      <c r="B25" s="5">
        <v>307.45999999999998</v>
      </c>
      <c r="C25" s="5">
        <v>14.8</v>
      </c>
      <c r="D25" s="5">
        <v>161.4</v>
      </c>
      <c r="E25" s="5">
        <v>131.26</v>
      </c>
      <c r="F25" s="5"/>
      <c r="G25" s="5"/>
      <c r="H25" s="5"/>
      <c r="I25" s="5"/>
      <c r="J25" s="29"/>
      <c r="K25" s="5"/>
      <c r="L25" s="5"/>
      <c r="M25" s="31"/>
      <c r="N25" s="16">
        <v>25.11</v>
      </c>
      <c r="O25" s="31"/>
      <c r="P25" s="16"/>
      <c r="Q25" s="31"/>
    </row>
    <row r="26" spans="1:17" x14ac:dyDescent="0.25">
      <c r="A26" s="17"/>
      <c r="B26" s="5"/>
      <c r="C26" s="5"/>
      <c r="D26" s="5"/>
      <c r="E26" s="5"/>
      <c r="F26" s="5"/>
      <c r="G26" s="5"/>
      <c r="H26" s="32"/>
      <c r="I26" s="5"/>
      <c r="J26" s="9"/>
      <c r="K26" s="5"/>
      <c r="L26" s="5"/>
      <c r="M26" s="31"/>
      <c r="N26" s="16">
        <v>193.75</v>
      </c>
      <c r="O26" s="31"/>
      <c r="P26" s="31"/>
      <c r="Q26" s="31"/>
    </row>
    <row r="27" spans="1:17" x14ac:dyDescent="0.25">
      <c r="A27" s="1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31"/>
      <c r="N27" s="16"/>
      <c r="O27" s="62"/>
      <c r="P27" s="62"/>
      <c r="Q27" s="62"/>
    </row>
    <row r="29" spans="1:17" ht="18.75" x14ac:dyDescent="0.3">
      <c r="B29" s="3">
        <f>SUM(B2:B28)</f>
        <v>23031.790000000005</v>
      </c>
      <c r="C29" s="3">
        <f>SUM(C2:C28)</f>
        <v>1108</v>
      </c>
      <c r="D29" s="3">
        <f>SUM(D2:D28)</f>
        <v>17037.680000000004</v>
      </c>
      <c r="E29" s="3">
        <f>SUM(E2:E28)</f>
        <v>4886.1100000000006</v>
      </c>
      <c r="F29" s="3">
        <f>C29+D29+E29</f>
        <v>23031.790000000005</v>
      </c>
      <c r="G29" s="10">
        <f>SUM(G2:G28)</f>
        <v>8387.630000000001</v>
      </c>
      <c r="H29" s="3">
        <f>SUM(H2:H28)</f>
        <v>13706.4</v>
      </c>
      <c r="I29" s="3">
        <f>F29-G29-H29</f>
        <v>937.76000000000386</v>
      </c>
      <c r="N29" s="12">
        <f>SUM(N2:N28)</f>
        <v>8387.630000000001</v>
      </c>
    </row>
  </sheetData>
  <mergeCells count="1">
    <mergeCell ref="O27:Q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pane xSplit="11" ySplit="1" topLeftCell="O15" activePane="bottomRight" state="frozen"/>
      <selection pane="topRight" activeCell="H1" sqref="H1"/>
      <selection pane="bottomLeft" activeCell="A2" sqref="A2"/>
      <selection pane="bottomRight" activeCell="A26" sqref="A26"/>
    </sheetView>
  </sheetViews>
  <sheetFormatPr defaultRowHeight="15" x14ac:dyDescent="0.25"/>
  <cols>
    <col min="1" max="1" width="11.85546875" customWidth="1"/>
    <col min="2" max="2" width="15" style="4" customWidth="1"/>
    <col min="3" max="3" width="12.28515625" style="4" customWidth="1"/>
    <col min="4" max="4" width="15.28515625" style="4" customWidth="1"/>
    <col min="5" max="5" width="14.5703125" style="4" customWidth="1"/>
    <col min="6" max="6" width="16.28515625" style="4" customWidth="1"/>
    <col min="7" max="7" width="13.85546875" style="4" customWidth="1"/>
    <col min="8" max="9" width="14.7109375" style="4" customWidth="1"/>
    <col min="10" max="10" width="14.140625" style="4" customWidth="1"/>
    <col min="11" max="11" width="13" style="4" customWidth="1"/>
    <col min="12" max="13" width="9.140625" style="4"/>
    <col min="14" max="14" width="6.5703125" customWidth="1"/>
    <col min="15" max="15" width="14.7109375" style="13" customWidth="1"/>
    <col min="17" max="17" width="12.42578125" customWidth="1"/>
  </cols>
  <sheetData>
    <row r="1" spans="1:18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51" t="s">
        <v>25</v>
      </c>
      <c r="I1" s="51" t="s">
        <v>26</v>
      </c>
      <c r="J1" s="1" t="s">
        <v>2</v>
      </c>
      <c r="O1" s="14" t="s">
        <v>3</v>
      </c>
    </row>
    <row r="2" spans="1:18" x14ac:dyDescent="0.25">
      <c r="A2" s="15">
        <v>44593</v>
      </c>
      <c r="B2" s="4">
        <v>564.4</v>
      </c>
      <c r="C2" s="4">
        <v>6.15</v>
      </c>
      <c r="D2" s="4">
        <v>392.8</v>
      </c>
      <c r="E2" s="4">
        <v>165.45</v>
      </c>
      <c r="G2" s="4">
        <v>171</v>
      </c>
      <c r="J2" s="19"/>
      <c r="K2" s="7"/>
      <c r="L2" s="7"/>
      <c r="O2" s="19"/>
    </row>
    <row r="3" spans="1:18" x14ac:dyDescent="0.25">
      <c r="A3" s="15">
        <v>44594</v>
      </c>
      <c r="B3" s="4">
        <v>673.25</v>
      </c>
      <c r="C3" s="4">
        <v>36.799999999999997</v>
      </c>
      <c r="D3" s="4">
        <v>502.1</v>
      </c>
      <c r="E3" s="4">
        <v>134.35</v>
      </c>
      <c r="G3" s="4">
        <v>27.53</v>
      </c>
      <c r="J3" s="48">
        <v>26.28</v>
      </c>
      <c r="K3" s="18"/>
      <c r="L3" s="7" t="s">
        <v>20</v>
      </c>
      <c r="N3" s="19"/>
      <c r="O3" s="19"/>
    </row>
    <row r="4" spans="1:18" ht="15.75" x14ac:dyDescent="0.25">
      <c r="A4" s="15">
        <v>44595</v>
      </c>
      <c r="B4" s="4">
        <v>511.6</v>
      </c>
      <c r="C4" s="4">
        <v>8.9</v>
      </c>
      <c r="D4" s="4">
        <v>409.9</v>
      </c>
      <c r="E4" s="4">
        <v>92.8</v>
      </c>
      <c r="G4" s="4">
        <v>411.8</v>
      </c>
      <c r="J4" s="48">
        <v>14.63</v>
      </c>
      <c r="K4" s="18"/>
      <c r="L4" s="25" t="s">
        <v>16</v>
      </c>
      <c r="N4" s="19"/>
      <c r="O4" s="19"/>
    </row>
    <row r="5" spans="1:18" ht="15.75" x14ac:dyDescent="0.25">
      <c r="A5" s="15">
        <v>44596</v>
      </c>
      <c r="B5" s="4">
        <v>354.9</v>
      </c>
      <c r="D5" s="4">
        <v>233.8</v>
      </c>
      <c r="E5" s="4">
        <v>121.1</v>
      </c>
      <c r="G5" s="4">
        <v>58</v>
      </c>
      <c r="J5" s="19">
        <v>50</v>
      </c>
      <c r="K5" s="7"/>
      <c r="L5" s="25" t="s">
        <v>17</v>
      </c>
      <c r="M5" s="7"/>
      <c r="N5" s="19"/>
      <c r="O5" s="19"/>
    </row>
    <row r="6" spans="1:18" x14ac:dyDescent="0.25">
      <c r="A6" s="15">
        <v>44597</v>
      </c>
      <c r="B6" s="4">
        <v>284.05</v>
      </c>
      <c r="C6" s="4">
        <v>17</v>
      </c>
      <c r="D6" s="4">
        <v>120.4</v>
      </c>
      <c r="E6" s="4">
        <v>146.65</v>
      </c>
      <c r="G6" s="4">
        <v>102.3</v>
      </c>
      <c r="J6" s="19">
        <v>443</v>
      </c>
      <c r="K6" s="7"/>
      <c r="L6" s="7" t="s">
        <v>18</v>
      </c>
      <c r="M6" s="7"/>
      <c r="N6" s="19"/>
      <c r="O6" s="23">
        <v>770.63</v>
      </c>
    </row>
    <row r="7" spans="1:18" x14ac:dyDescent="0.25">
      <c r="A7" s="15">
        <v>44599</v>
      </c>
      <c r="B7" s="4">
        <v>158.15</v>
      </c>
      <c r="C7" s="4">
        <v>1.5</v>
      </c>
      <c r="D7" s="4">
        <v>139.30000000000001</v>
      </c>
      <c r="E7" s="4">
        <v>17.350000000000001</v>
      </c>
      <c r="G7" s="7">
        <v>40</v>
      </c>
      <c r="H7" s="7"/>
      <c r="I7" s="7"/>
      <c r="J7" s="48">
        <v>235.28</v>
      </c>
      <c r="L7" s="7" t="s">
        <v>19</v>
      </c>
      <c r="N7" s="19"/>
      <c r="O7" s="19"/>
    </row>
    <row r="8" spans="1:18" x14ac:dyDescent="0.25">
      <c r="A8" s="15">
        <v>44600</v>
      </c>
      <c r="B8" s="4">
        <v>2417.92</v>
      </c>
      <c r="C8" s="4">
        <v>13.1</v>
      </c>
      <c r="D8" s="4">
        <v>2240.8000000000002</v>
      </c>
      <c r="E8" s="4">
        <v>164.02</v>
      </c>
      <c r="G8" s="4">
        <v>12.83</v>
      </c>
      <c r="J8" s="19">
        <v>2180</v>
      </c>
      <c r="K8" s="7"/>
      <c r="L8" s="7" t="s">
        <v>21</v>
      </c>
      <c r="M8" s="7"/>
      <c r="N8" s="19"/>
      <c r="O8" s="19"/>
      <c r="R8" s="19"/>
    </row>
    <row r="9" spans="1:18" x14ac:dyDescent="0.25">
      <c r="A9" s="15">
        <v>44601</v>
      </c>
      <c r="B9" s="4">
        <v>274.88</v>
      </c>
      <c r="C9" s="4">
        <v>37.200000000000003</v>
      </c>
      <c r="D9" s="4">
        <v>134.9</v>
      </c>
      <c r="E9" s="4">
        <v>102.78</v>
      </c>
      <c r="G9" s="4">
        <v>15.9</v>
      </c>
      <c r="J9" s="12">
        <v>36.1</v>
      </c>
      <c r="L9" s="4" t="s">
        <v>22</v>
      </c>
      <c r="N9" s="19"/>
      <c r="O9" s="19"/>
      <c r="R9" s="19"/>
    </row>
    <row r="10" spans="1:18" x14ac:dyDescent="0.25">
      <c r="A10" s="15">
        <v>44602</v>
      </c>
      <c r="B10" s="4">
        <v>477.04</v>
      </c>
      <c r="D10" s="4">
        <v>164</v>
      </c>
      <c r="E10" s="4">
        <v>313.04000000000002</v>
      </c>
      <c r="G10" s="4">
        <v>59.38</v>
      </c>
      <c r="J10" s="49">
        <v>1500</v>
      </c>
      <c r="K10" s="8"/>
      <c r="L10" s="9" t="s">
        <v>7</v>
      </c>
      <c r="N10" s="19"/>
      <c r="O10" s="19"/>
      <c r="R10" s="19"/>
    </row>
    <row r="11" spans="1:18" ht="15.75" x14ac:dyDescent="0.25">
      <c r="A11" s="15">
        <v>44603</v>
      </c>
      <c r="B11" s="4">
        <v>406.34</v>
      </c>
      <c r="D11" s="4">
        <v>311.7</v>
      </c>
      <c r="E11" s="4">
        <v>94.64</v>
      </c>
      <c r="G11" s="4">
        <v>60</v>
      </c>
      <c r="J11" s="49">
        <v>550</v>
      </c>
      <c r="L11" s="50" t="s">
        <v>23</v>
      </c>
      <c r="N11" s="19"/>
      <c r="O11" s="19"/>
      <c r="R11" s="19"/>
    </row>
    <row r="12" spans="1:18" x14ac:dyDescent="0.25">
      <c r="A12" s="15">
        <v>44604</v>
      </c>
      <c r="B12" s="4">
        <v>915.95</v>
      </c>
      <c r="C12" s="4">
        <v>26.8</v>
      </c>
      <c r="D12" s="4">
        <v>837.78</v>
      </c>
      <c r="E12" s="4">
        <v>51.37</v>
      </c>
      <c r="G12" s="4">
        <v>814.75</v>
      </c>
      <c r="J12" s="48">
        <v>240</v>
      </c>
      <c r="L12" s="7" t="s">
        <v>24</v>
      </c>
      <c r="N12" s="19"/>
      <c r="O12" s="23">
        <v>1002.86</v>
      </c>
      <c r="R12" s="19"/>
    </row>
    <row r="13" spans="1:18" x14ac:dyDescent="0.25">
      <c r="A13" s="15">
        <v>44606</v>
      </c>
      <c r="B13" s="4">
        <v>136.99</v>
      </c>
      <c r="D13" s="4">
        <v>45.2</v>
      </c>
      <c r="E13" s="4">
        <v>91.79</v>
      </c>
      <c r="J13" s="12">
        <v>472.5</v>
      </c>
      <c r="L13" s="4" t="s">
        <v>9</v>
      </c>
      <c r="N13" s="19"/>
      <c r="O13" s="19"/>
      <c r="R13" s="19"/>
    </row>
    <row r="14" spans="1:18" x14ac:dyDescent="0.25">
      <c r="A14" s="15">
        <v>44607</v>
      </c>
      <c r="B14" s="4">
        <v>1154.94</v>
      </c>
      <c r="D14" s="4">
        <v>1075.5</v>
      </c>
      <c r="E14" s="4">
        <v>79.44</v>
      </c>
      <c r="G14" s="4">
        <v>58.56</v>
      </c>
      <c r="J14" s="49">
        <v>1500</v>
      </c>
      <c r="K14" s="8"/>
      <c r="L14" s="9" t="s">
        <v>7</v>
      </c>
      <c r="N14" s="19"/>
      <c r="O14" s="19"/>
      <c r="Q14" s="19"/>
      <c r="R14" s="19"/>
    </row>
    <row r="15" spans="1:18" x14ac:dyDescent="0.25">
      <c r="A15" s="15">
        <v>44608</v>
      </c>
      <c r="B15" s="4">
        <v>775.47</v>
      </c>
      <c r="C15" s="4">
        <v>7.8</v>
      </c>
      <c r="D15" s="4">
        <v>678.49</v>
      </c>
      <c r="E15" s="4">
        <v>89.18</v>
      </c>
      <c r="J15" s="12">
        <v>170</v>
      </c>
      <c r="L15" s="4" t="s">
        <v>27</v>
      </c>
      <c r="N15" s="19"/>
      <c r="O15" s="19"/>
      <c r="Q15" s="19"/>
      <c r="R15" s="19"/>
    </row>
    <row r="16" spans="1:18" x14ac:dyDescent="0.25">
      <c r="A16" s="15">
        <v>44609</v>
      </c>
      <c r="B16" s="4">
        <v>786.91</v>
      </c>
      <c r="C16" s="4">
        <v>3.3</v>
      </c>
      <c r="D16" s="4">
        <v>548.32000000000005</v>
      </c>
      <c r="E16" s="4">
        <v>235.29</v>
      </c>
      <c r="G16" s="4">
        <v>813.85</v>
      </c>
      <c r="J16" s="12">
        <v>120</v>
      </c>
      <c r="L16" s="4" t="s">
        <v>28</v>
      </c>
      <c r="N16" s="12"/>
      <c r="O16" s="19"/>
      <c r="Q16" s="19"/>
      <c r="R16" s="19"/>
    </row>
    <row r="17" spans="1:18" x14ac:dyDescent="0.25">
      <c r="A17" s="15">
        <v>44610</v>
      </c>
      <c r="B17" s="4">
        <v>851.57</v>
      </c>
      <c r="C17" s="4">
        <v>12.9</v>
      </c>
      <c r="D17" s="4">
        <v>485.35</v>
      </c>
      <c r="E17" s="4">
        <v>353.32</v>
      </c>
      <c r="G17" s="4">
        <v>320.10000000000002</v>
      </c>
      <c r="J17" s="49">
        <v>1500</v>
      </c>
      <c r="K17" s="8"/>
      <c r="L17" s="9" t="s">
        <v>7</v>
      </c>
      <c r="O17" s="19"/>
      <c r="Q17" s="19"/>
      <c r="R17" s="19"/>
    </row>
    <row r="18" spans="1:18" x14ac:dyDescent="0.25">
      <c r="A18" s="15">
        <v>44611</v>
      </c>
      <c r="B18" s="4">
        <v>188.3</v>
      </c>
      <c r="C18" s="4">
        <v>10.8</v>
      </c>
      <c r="D18" s="4">
        <v>60.5</v>
      </c>
      <c r="E18" s="4">
        <v>117</v>
      </c>
      <c r="J18" s="49">
        <v>1361.78</v>
      </c>
      <c r="L18" s="9" t="s">
        <v>7</v>
      </c>
      <c r="O18" s="23">
        <v>1192.51</v>
      </c>
      <c r="Q18" s="19"/>
      <c r="R18" s="19"/>
    </row>
    <row r="19" spans="1:18" x14ac:dyDescent="0.25">
      <c r="A19" s="15">
        <v>44613</v>
      </c>
      <c r="B19" s="4">
        <v>303.48</v>
      </c>
      <c r="C19" s="4">
        <v>22</v>
      </c>
      <c r="D19" s="4">
        <v>128.57</v>
      </c>
      <c r="E19" s="4">
        <v>152.91</v>
      </c>
      <c r="G19" s="4">
        <v>112</v>
      </c>
      <c r="J19" s="12"/>
      <c r="O19" s="19"/>
      <c r="Q19" s="19"/>
      <c r="R19" s="19"/>
    </row>
    <row r="20" spans="1:18" x14ac:dyDescent="0.25">
      <c r="A20" s="15">
        <v>44614</v>
      </c>
      <c r="B20" s="4">
        <v>595.46</v>
      </c>
      <c r="C20" s="4">
        <v>102.2</v>
      </c>
      <c r="D20" s="4">
        <v>261.7</v>
      </c>
      <c r="E20" s="4">
        <v>231.56</v>
      </c>
      <c r="G20" s="4">
        <v>62.93</v>
      </c>
      <c r="J20" s="12"/>
      <c r="O20" s="19"/>
      <c r="Q20" s="19"/>
      <c r="R20" s="12"/>
    </row>
    <row r="21" spans="1:18" x14ac:dyDescent="0.25">
      <c r="A21" s="15">
        <v>44615</v>
      </c>
      <c r="B21" s="4">
        <v>223.7</v>
      </c>
      <c r="C21" s="4">
        <v>13</v>
      </c>
      <c r="D21" s="4">
        <v>47.5</v>
      </c>
      <c r="E21" s="4">
        <v>163.19999999999999</v>
      </c>
      <c r="G21" s="4">
        <v>20</v>
      </c>
      <c r="J21" s="49"/>
      <c r="L21" s="9"/>
      <c r="O21" s="19"/>
      <c r="Q21" s="19"/>
    </row>
    <row r="22" spans="1:18" x14ac:dyDescent="0.25">
      <c r="A22" s="15">
        <v>44616</v>
      </c>
      <c r="B22" s="4">
        <v>383.28</v>
      </c>
      <c r="C22" s="4">
        <v>9.9</v>
      </c>
      <c r="D22" s="4">
        <v>212</v>
      </c>
      <c r="E22" s="4">
        <v>161.38</v>
      </c>
      <c r="J22" s="12"/>
      <c r="O22" s="4"/>
      <c r="Q22" s="19"/>
    </row>
    <row r="23" spans="1:18" x14ac:dyDescent="0.25">
      <c r="A23" s="15">
        <v>44617</v>
      </c>
      <c r="B23" s="4">
        <v>701.67</v>
      </c>
      <c r="C23" s="4">
        <v>78.400000000000006</v>
      </c>
      <c r="D23" s="4">
        <v>320.8</v>
      </c>
      <c r="E23" s="4">
        <v>302.47000000000003</v>
      </c>
      <c r="G23" s="4">
        <v>192.15</v>
      </c>
      <c r="J23" s="12"/>
      <c r="O23" s="12"/>
      <c r="Q23" s="19"/>
    </row>
    <row r="24" spans="1:18" x14ac:dyDescent="0.25">
      <c r="A24" s="15">
        <v>44618</v>
      </c>
      <c r="B24" s="4">
        <v>462</v>
      </c>
      <c r="C24" s="4">
        <v>2.9</v>
      </c>
      <c r="D24" s="4">
        <v>358</v>
      </c>
      <c r="E24" s="4">
        <v>101.1</v>
      </c>
      <c r="G24" s="4">
        <v>392.2</v>
      </c>
      <c r="J24" s="12"/>
      <c r="O24" s="23">
        <v>735.53</v>
      </c>
      <c r="Q24" s="19"/>
    </row>
    <row r="25" spans="1:18" x14ac:dyDescent="0.25">
      <c r="A25" s="15">
        <v>44620</v>
      </c>
      <c r="B25" s="4">
        <v>1122.6600000000001</v>
      </c>
      <c r="C25" s="4">
        <v>33.4</v>
      </c>
      <c r="D25" s="4">
        <v>854.55</v>
      </c>
      <c r="E25" s="4">
        <v>234.71</v>
      </c>
      <c r="G25" s="4">
        <v>623.80999999999995</v>
      </c>
      <c r="J25" s="8"/>
      <c r="K25" s="8"/>
      <c r="L25" s="9"/>
      <c r="O25" s="19">
        <v>19.100000000000001</v>
      </c>
      <c r="Q25" s="19"/>
    </row>
    <row r="26" spans="1:18" ht="15.75" x14ac:dyDescent="0.25">
      <c r="A26" s="17"/>
      <c r="L26" s="22"/>
      <c r="O26" s="19">
        <v>165.1</v>
      </c>
      <c r="Q26" s="19"/>
    </row>
    <row r="27" spans="1:18" x14ac:dyDescent="0.25">
      <c r="J27" s="5"/>
      <c r="O27" s="19">
        <v>410.5</v>
      </c>
      <c r="Q27" s="19"/>
    </row>
    <row r="28" spans="1:18" x14ac:dyDescent="0.25">
      <c r="J28" s="5"/>
      <c r="O28" s="19">
        <v>20.11</v>
      </c>
      <c r="Q28" s="19"/>
    </row>
    <row r="29" spans="1:18" x14ac:dyDescent="0.25">
      <c r="J29" s="5"/>
      <c r="O29" s="19">
        <v>9</v>
      </c>
      <c r="Q29" s="19"/>
    </row>
    <row r="30" spans="1:18" x14ac:dyDescent="0.25">
      <c r="J30" s="5"/>
      <c r="L30" s="9"/>
      <c r="O30" s="19"/>
      <c r="Q30" s="19"/>
    </row>
    <row r="31" spans="1:18" x14ac:dyDescent="0.25">
      <c r="O31" s="19"/>
      <c r="Q31" s="19"/>
    </row>
    <row r="32" spans="1:18" x14ac:dyDescent="0.25">
      <c r="Q32" s="19"/>
    </row>
    <row r="33" spans="2:17" ht="18.75" x14ac:dyDescent="0.3">
      <c r="B33" s="3">
        <f>SUM(B2:B32)</f>
        <v>14724.91</v>
      </c>
      <c r="C33" s="3">
        <f>SUM(C2:C32)</f>
        <v>444.04999999999995</v>
      </c>
      <c r="D33" s="3">
        <f>SUM(D2:D32)</f>
        <v>10563.959999999997</v>
      </c>
      <c r="E33" s="3">
        <f>SUM(E2:E32)</f>
        <v>3716.9</v>
      </c>
      <c r="F33" s="3">
        <f>C33+D33+E33</f>
        <v>14724.909999999996</v>
      </c>
      <c r="G33" s="10">
        <f>SUM(G2:G32)</f>
        <v>4369.09</v>
      </c>
      <c r="H33" s="10"/>
      <c r="I33" s="10"/>
      <c r="J33" s="3">
        <f>SUM(J2:J32)</f>
        <v>10399.570000000002</v>
      </c>
      <c r="K33" s="3">
        <f>F33-G33-I33-J33</f>
        <v>-43.750000000005457</v>
      </c>
      <c r="O33" s="24">
        <f>SUM(O2:O32)</f>
        <v>4325.3399999999992</v>
      </c>
      <c r="Q33" s="19"/>
    </row>
    <row r="34" spans="2:17" x14ac:dyDescent="0.25">
      <c r="Q34" s="19"/>
    </row>
    <row r="35" spans="2:17" x14ac:dyDescent="0.25">
      <c r="Q35" s="19"/>
    </row>
    <row r="36" spans="2:17" x14ac:dyDescent="0.25">
      <c r="Q36" s="19"/>
    </row>
    <row r="37" spans="2:17" x14ac:dyDescent="0.25">
      <c r="Q37" s="19"/>
    </row>
    <row r="38" spans="2:17" x14ac:dyDescent="0.25">
      <c r="Q38" s="1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pane xSplit="10" ySplit="1" topLeftCell="K17" activePane="bottomRight" state="frozen"/>
      <selection pane="topRight" activeCell="H1" sqref="H1"/>
      <selection pane="bottomLeft" activeCell="A2" sqref="A2"/>
      <selection pane="bottomRight" activeCell="B6" sqref="B6"/>
    </sheetView>
  </sheetViews>
  <sheetFormatPr defaultRowHeight="15" x14ac:dyDescent="0.25"/>
  <cols>
    <col min="1" max="1" width="11.85546875" customWidth="1"/>
    <col min="2" max="2" width="17.85546875" style="4" customWidth="1"/>
    <col min="3" max="3" width="12.140625" style="4" customWidth="1"/>
    <col min="4" max="4" width="15" style="4" customWidth="1"/>
    <col min="5" max="5" width="16.28515625" style="4" customWidth="1"/>
    <col min="6" max="6" width="15.85546875" style="4" customWidth="1"/>
    <col min="7" max="7" width="20.7109375" style="4" customWidth="1"/>
    <col min="8" max="8" width="19" style="4" customWidth="1"/>
    <col min="9" max="9" width="15.5703125" style="4" customWidth="1"/>
    <col min="10" max="10" width="15.85546875" style="4" customWidth="1"/>
    <col min="11" max="12" width="9.140625" style="4"/>
    <col min="13" max="13" width="14.7109375" style="13" customWidth="1"/>
    <col min="17" max="17" width="11.140625" customWidth="1"/>
  </cols>
  <sheetData>
    <row r="1" spans="1:13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25</v>
      </c>
      <c r="H1" s="1" t="s">
        <v>26</v>
      </c>
      <c r="I1" s="1" t="s">
        <v>2</v>
      </c>
      <c r="M1" s="14" t="s">
        <v>3</v>
      </c>
    </row>
    <row r="2" spans="1:13" x14ac:dyDescent="0.25">
      <c r="A2" s="15">
        <v>44621</v>
      </c>
      <c r="B2" s="4">
        <v>318.98</v>
      </c>
      <c r="C2" s="4">
        <v>22</v>
      </c>
      <c r="D2" s="4">
        <v>251.53</v>
      </c>
      <c r="E2" s="4">
        <v>45.45</v>
      </c>
      <c r="H2" s="4">
        <v>184.8</v>
      </c>
      <c r="I2" s="18">
        <v>120</v>
      </c>
      <c r="K2" s="7" t="s">
        <v>9</v>
      </c>
      <c r="M2" s="19"/>
    </row>
    <row r="3" spans="1:13" x14ac:dyDescent="0.25">
      <c r="A3" s="15">
        <v>44622</v>
      </c>
      <c r="B3" s="4">
        <v>416.06</v>
      </c>
      <c r="D3" s="4">
        <v>258.39999999999998</v>
      </c>
      <c r="E3" s="4">
        <v>157.66</v>
      </c>
      <c r="G3" s="4">
        <v>85</v>
      </c>
      <c r="I3" s="4">
        <v>558.75</v>
      </c>
      <c r="K3" s="4" t="s">
        <v>29</v>
      </c>
      <c r="M3" s="19"/>
    </row>
    <row r="4" spans="1:13" ht="15.75" x14ac:dyDescent="0.25">
      <c r="A4" s="15">
        <v>44623</v>
      </c>
      <c r="B4" s="4">
        <v>557.9</v>
      </c>
      <c r="D4" s="4">
        <v>443.8</v>
      </c>
      <c r="E4" s="4">
        <v>114.1</v>
      </c>
      <c r="G4" s="4">
        <v>35</v>
      </c>
      <c r="I4" s="18">
        <v>447.11</v>
      </c>
      <c r="K4" s="25" t="s">
        <v>30</v>
      </c>
      <c r="M4" s="19"/>
    </row>
    <row r="5" spans="1:13" ht="15.75" x14ac:dyDescent="0.25">
      <c r="A5" s="15">
        <v>44624</v>
      </c>
      <c r="B5" s="4">
        <v>677.91</v>
      </c>
      <c r="C5" s="4">
        <v>32.4</v>
      </c>
      <c r="D5" s="4">
        <v>423.9</v>
      </c>
      <c r="E5" s="4">
        <v>221.61</v>
      </c>
      <c r="H5" s="4">
        <v>175.63</v>
      </c>
      <c r="I5" s="7">
        <v>157.88999999999999</v>
      </c>
      <c r="J5" s="7"/>
      <c r="K5" s="25" t="s">
        <v>31</v>
      </c>
      <c r="M5" s="19"/>
    </row>
    <row r="6" spans="1:13" x14ac:dyDescent="0.25">
      <c r="A6" s="15">
        <v>44625</v>
      </c>
      <c r="B6" s="4">
        <v>532.04</v>
      </c>
      <c r="C6" s="4">
        <v>14.6</v>
      </c>
      <c r="D6" s="4">
        <v>338.1</v>
      </c>
      <c r="E6" s="4">
        <v>179.34</v>
      </c>
      <c r="G6" s="4">
        <v>190.23</v>
      </c>
      <c r="I6" s="4">
        <v>60</v>
      </c>
      <c r="K6" s="4" t="s">
        <v>32</v>
      </c>
      <c r="M6" s="23">
        <v>670.66</v>
      </c>
    </row>
    <row r="7" spans="1:13" x14ac:dyDescent="0.25">
      <c r="A7" s="15">
        <v>44627</v>
      </c>
      <c r="B7" s="4">
        <v>1263.0999999999999</v>
      </c>
      <c r="C7" s="4">
        <v>22.5</v>
      </c>
      <c r="D7" s="4">
        <v>1006.95</v>
      </c>
      <c r="E7" s="4">
        <v>233.65</v>
      </c>
      <c r="G7" s="4">
        <v>425</v>
      </c>
      <c r="I7" s="7">
        <v>21.77</v>
      </c>
      <c r="J7" s="7"/>
      <c r="K7" s="7" t="s">
        <v>37</v>
      </c>
      <c r="L7" s="7"/>
      <c r="M7" s="19"/>
    </row>
    <row r="8" spans="1:13" x14ac:dyDescent="0.25">
      <c r="A8" s="15">
        <v>44628</v>
      </c>
      <c r="B8" s="4">
        <v>594.6</v>
      </c>
      <c r="C8" s="4">
        <v>56.2</v>
      </c>
      <c r="D8" s="4">
        <v>471.42</v>
      </c>
      <c r="E8" s="4">
        <v>66.98</v>
      </c>
      <c r="H8" s="4">
        <v>121.8</v>
      </c>
      <c r="I8" s="52">
        <v>83.6</v>
      </c>
      <c r="K8" s="7" t="s">
        <v>35</v>
      </c>
      <c r="M8" s="19"/>
    </row>
    <row r="9" spans="1:13" x14ac:dyDescent="0.25">
      <c r="A9" s="15">
        <v>44629</v>
      </c>
      <c r="B9" s="4">
        <v>239.19</v>
      </c>
      <c r="C9" s="4">
        <v>18.7</v>
      </c>
      <c r="D9" s="4">
        <v>124.7</v>
      </c>
      <c r="E9" s="4">
        <v>95.79</v>
      </c>
      <c r="G9" s="4">
        <v>80</v>
      </c>
      <c r="H9" s="4">
        <v>19.7</v>
      </c>
      <c r="I9" s="4">
        <v>2460</v>
      </c>
      <c r="K9" s="4" t="s">
        <v>34</v>
      </c>
      <c r="M9" s="19"/>
    </row>
    <row r="10" spans="1:13" x14ac:dyDescent="0.25">
      <c r="A10" s="15">
        <v>44630</v>
      </c>
      <c r="B10" s="4">
        <v>992.6</v>
      </c>
      <c r="C10" s="4">
        <v>28.4</v>
      </c>
      <c r="D10" s="4">
        <v>704.49</v>
      </c>
      <c r="E10" s="4">
        <v>259.70999999999998</v>
      </c>
      <c r="H10" s="4">
        <v>269.25</v>
      </c>
      <c r="I10" s="18">
        <v>14.5</v>
      </c>
      <c r="K10" s="7" t="s">
        <v>33</v>
      </c>
      <c r="M10" s="19"/>
    </row>
    <row r="11" spans="1:13" x14ac:dyDescent="0.25">
      <c r="A11" s="15">
        <v>44631</v>
      </c>
      <c r="B11" s="4">
        <v>409.65</v>
      </c>
      <c r="C11" s="4">
        <v>34.4</v>
      </c>
      <c r="D11" s="4">
        <v>330</v>
      </c>
      <c r="E11" s="4">
        <v>45.25</v>
      </c>
      <c r="H11" s="4">
        <v>150</v>
      </c>
      <c r="I11" s="18">
        <v>63.5</v>
      </c>
      <c r="K11" s="7" t="s">
        <v>36</v>
      </c>
      <c r="M11" s="19"/>
    </row>
    <row r="12" spans="1:13" ht="15.75" x14ac:dyDescent="0.25">
      <c r="A12" s="15">
        <v>44632</v>
      </c>
      <c r="B12" s="4">
        <v>142.86000000000001</v>
      </c>
      <c r="C12" s="4">
        <v>45.7</v>
      </c>
      <c r="D12" s="4">
        <v>31.2</v>
      </c>
      <c r="E12" s="4">
        <v>65.959999999999994</v>
      </c>
      <c r="H12" s="4">
        <v>31.96</v>
      </c>
      <c r="I12" s="8">
        <v>1500</v>
      </c>
      <c r="K12" s="22" t="s">
        <v>7</v>
      </c>
      <c r="M12" s="23">
        <v>1097.71</v>
      </c>
    </row>
    <row r="13" spans="1:13" x14ac:dyDescent="0.25">
      <c r="A13" s="15">
        <v>44634</v>
      </c>
      <c r="B13" s="4">
        <v>1085.18</v>
      </c>
      <c r="C13" s="4">
        <v>31.9</v>
      </c>
      <c r="D13" s="4">
        <v>766.5</v>
      </c>
      <c r="E13" s="4">
        <v>286.77999999999997</v>
      </c>
      <c r="H13" s="4">
        <v>530.87</v>
      </c>
      <c r="I13" s="4">
        <v>511.2</v>
      </c>
      <c r="K13" s="4" t="s">
        <v>9</v>
      </c>
      <c r="M13" s="19"/>
    </row>
    <row r="14" spans="1:13" x14ac:dyDescent="0.25">
      <c r="A14" s="15">
        <v>44635</v>
      </c>
      <c r="B14" s="4">
        <v>1674.31</v>
      </c>
      <c r="C14" s="4">
        <v>39.1</v>
      </c>
      <c r="D14" s="4">
        <v>1475.9</v>
      </c>
      <c r="E14" s="4">
        <v>159.31</v>
      </c>
      <c r="G14" s="4">
        <v>27.1</v>
      </c>
      <c r="H14" s="4">
        <v>233</v>
      </c>
      <c r="I14" s="52">
        <v>1670</v>
      </c>
      <c r="K14" s="7" t="s">
        <v>38</v>
      </c>
      <c r="M14" s="19"/>
    </row>
    <row r="15" spans="1:13" ht="15.75" x14ac:dyDescent="0.25">
      <c r="A15" s="15">
        <v>44636</v>
      </c>
      <c r="B15" s="4">
        <v>979.59</v>
      </c>
      <c r="C15" s="4">
        <v>57.1</v>
      </c>
      <c r="D15" s="4">
        <v>672.5</v>
      </c>
      <c r="E15" s="4">
        <v>249.99</v>
      </c>
      <c r="G15" s="4">
        <v>218.12</v>
      </c>
      <c r="I15" s="8">
        <v>1500</v>
      </c>
      <c r="K15" s="22" t="s">
        <v>7</v>
      </c>
      <c r="M15" s="19"/>
    </row>
    <row r="16" spans="1:13" x14ac:dyDescent="0.25">
      <c r="A16" s="15">
        <v>44637</v>
      </c>
      <c r="B16" s="4">
        <v>2286.0500000000002</v>
      </c>
      <c r="C16" s="4">
        <v>110.1</v>
      </c>
      <c r="D16" s="4">
        <v>1799.7</v>
      </c>
      <c r="E16" s="4">
        <v>376.25</v>
      </c>
      <c r="I16" s="4">
        <v>50</v>
      </c>
      <c r="K16" s="4" t="s">
        <v>39</v>
      </c>
      <c r="M16" s="19"/>
    </row>
    <row r="17" spans="1:17" x14ac:dyDescent="0.25">
      <c r="A17" s="15">
        <v>44638</v>
      </c>
      <c r="B17" s="4">
        <v>554.05999999999995</v>
      </c>
      <c r="C17" s="4">
        <v>8.8000000000000007</v>
      </c>
      <c r="D17" s="4">
        <v>407.9</v>
      </c>
      <c r="E17" s="4">
        <v>137.36000000000001</v>
      </c>
      <c r="G17" s="4">
        <v>302.41000000000003</v>
      </c>
      <c r="I17" s="4">
        <v>259.7</v>
      </c>
      <c r="K17" s="4" t="s">
        <v>46</v>
      </c>
      <c r="M17" s="19"/>
    </row>
    <row r="18" spans="1:17" x14ac:dyDescent="0.25">
      <c r="A18" s="15">
        <v>44639</v>
      </c>
      <c r="B18" s="4">
        <v>477.05</v>
      </c>
      <c r="D18" s="4">
        <v>423.2</v>
      </c>
      <c r="E18" s="4">
        <v>53.85</v>
      </c>
      <c r="G18" s="4">
        <v>413.7</v>
      </c>
      <c r="I18" s="18">
        <v>80</v>
      </c>
      <c r="K18" s="7" t="s">
        <v>40</v>
      </c>
      <c r="M18" s="19"/>
    </row>
    <row r="19" spans="1:17" ht="15.75" x14ac:dyDescent="0.25">
      <c r="A19" s="15">
        <v>44641</v>
      </c>
      <c r="B19" s="4">
        <v>733.16</v>
      </c>
      <c r="C19" s="4">
        <v>11.9</v>
      </c>
      <c r="D19" s="4">
        <v>619.29999999999995</v>
      </c>
      <c r="E19" s="4">
        <v>101.96</v>
      </c>
      <c r="H19" s="4">
        <v>293</v>
      </c>
      <c r="I19" s="8">
        <v>1000</v>
      </c>
      <c r="K19" s="22" t="s">
        <v>7</v>
      </c>
      <c r="M19" s="23">
        <v>1725.2</v>
      </c>
    </row>
    <row r="20" spans="1:17" x14ac:dyDescent="0.25">
      <c r="A20" s="15">
        <v>44642</v>
      </c>
      <c r="B20" s="4">
        <v>481.4</v>
      </c>
      <c r="C20" s="4">
        <v>14.6</v>
      </c>
      <c r="D20" s="4">
        <v>446.3</v>
      </c>
      <c r="E20" s="4">
        <v>20.5</v>
      </c>
      <c r="H20" s="4">
        <v>27.63</v>
      </c>
      <c r="I20" s="53">
        <v>108.4</v>
      </c>
      <c r="K20" s="4" t="s">
        <v>41</v>
      </c>
      <c r="M20" s="19"/>
    </row>
    <row r="21" spans="1:17" x14ac:dyDescent="0.25">
      <c r="A21" s="15">
        <v>44643</v>
      </c>
      <c r="B21" s="4">
        <v>443.7</v>
      </c>
      <c r="D21" s="4">
        <v>120.2</v>
      </c>
      <c r="E21" s="4">
        <v>323.5</v>
      </c>
      <c r="H21" s="4">
        <v>232.75</v>
      </c>
      <c r="I21" s="4">
        <v>50</v>
      </c>
      <c r="K21" s="4" t="s">
        <v>42</v>
      </c>
      <c r="M21" s="19"/>
      <c r="Q21" s="19"/>
    </row>
    <row r="22" spans="1:17" x14ac:dyDescent="0.25">
      <c r="A22" s="15">
        <v>44644</v>
      </c>
      <c r="B22" s="4">
        <v>975.75</v>
      </c>
      <c r="C22" s="4">
        <v>38</v>
      </c>
      <c r="D22" s="4">
        <v>832.19</v>
      </c>
      <c r="E22" s="4">
        <v>105.56</v>
      </c>
      <c r="G22" s="4">
        <v>177</v>
      </c>
      <c r="I22" s="4">
        <v>79.25</v>
      </c>
      <c r="K22" s="4" t="s">
        <v>43</v>
      </c>
      <c r="M22" s="21"/>
      <c r="Q22" s="19"/>
    </row>
    <row r="23" spans="1:17" ht="15.75" x14ac:dyDescent="0.25">
      <c r="A23" s="15">
        <v>44645</v>
      </c>
      <c r="B23" s="4">
        <v>508.65</v>
      </c>
      <c r="C23" s="4">
        <v>49.9</v>
      </c>
      <c r="D23" s="4">
        <v>276</v>
      </c>
      <c r="E23" s="4">
        <v>182.75</v>
      </c>
      <c r="G23" s="4">
        <v>130.6</v>
      </c>
      <c r="I23" s="8">
        <v>3132.81</v>
      </c>
      <c r="K23" s="22" t="s">
        <v>7</v>
      </c>
      <c r="M23" s="21"/>
      <c r="Q23" s="19"/>
    </row>
    <row r="24" spans="1:17" x14ac:dyDescent="0.25">
      <c r="A24" s="15">
        <v>44646</v>
      </c>
      <c r="B24" s="4">
        <v>213.86</v>
      </c>
      <c r="C24" s="4">
        <v>36</v>
      </c>
      <c r="D24" s="4">
        <v>118.7</v>
      </c>
      <c r="E24" s="4">
        <v>59.16</v>
      </c>
      <c r="M24" s="45">
        <v>860.98</v>
      </c>
      <c r="Q24" s="19"/>
    </row>
    <row r="25" spans="1:17" x14ac:dyDescent="0.25">
      <c r="A25" s="15">
        <v>44648</v>
      </c>
      <c r="B25" s="4">
        <v>1046.3</v>
      </c>
      <c r="C25" s="4">
        <v>60.4</v>
      </c>
      <c r="D25" s="4">
        <v>585.45000000000005</v>
      </c>
      <c r="E25" s="4">
        <v>400.45</v>
      </c>
      <c r="H25" s="4">
        <v>247.83</v>
      </c>
      <c r="M25" s="21"/>
      <c r="Q25" s="19"/>
    </row>
    <row r="26" spans="1:17" x14ac:dyDescent="0.25">
      <c r="A26" s="15">
        <v>44649</v>
      </c>
      <c r="B26" s="4">
        <v>1092</v>
      </c>
      <c r="C26" s="4">
        <v>23.5</v>
      </c>
      <c r="D26" s="4">
        <v>997.1</v>
      </c>
      <c r="E26" s="4">
        <v>71.400000000000006</v>
      </c>
      <c r="G26" s="4">
        <v>603</v>
      </c>
      <c r="M26" s="21"/>
      <c r="Q26" s="19"/>
    </row>
    <row r="27" spans="1:17" x14ac:dyDescent="0.25">
      <c r="A27" s="15">
        <v>44650</v>
      </c>
      <c r="B27" s="4">
        <v>179.01</v>
      </c>
      <c r="C27" s="4">
        <v>17.3</v>
      </c>
      <c r="D27" s="4">
        <v>40</v>
      </c>
      <c r="E27" s="4">
        <v>121.71</v>
      </c>
      <c r="G27" s="4">
        <v>103.6</v>
      </c>
      <c r="M27" s="21"/>
      <c r="Q27" s="19"/>
    </row>
    <row r="28" spans="1:17" x14ac:dyDescent="0.25">
      <c r="A28" s="15">
        <v>44651</v>
      </c>
      <c r="B28" s="4">
        <v>432</v>
      </c>
      <c r="C28" s="4">
        <v>13.5</v>
      </c>
      <c r="D28" s="4">
        <v>413.6</v>
      </c>
      <c r="E28" s="4">
        <v>4.9000000000000004</v>
      </c>
      <c r="G28" s="4">
        <v>69.5</v>
      </c>
      <c r="M28" s="45">
        <v>1023.93</v>
      </c>
      <c r="Q28" s="19"/>
    </row>
    <row r="29" spans="1:17" x14ac:dyDescent="0.25">
      <c r="I29" s="8"/>
      <c r="K29" s="9"/>
      <c r="M29" s="19"/>
      <c r="Q29" s="19"/>
    </row>
    <row r="31" spans="1:17" ht="18.75" x14ac:dyDescent="0.3">
      <c r="B31" s="3">
        <f>SUM(B2:B30)</f>
        <v>19306.959999999995</v>
      </c>
      <c r="C31" s="3">
        <f>SUM(C2:C30)</f>
        <v>786.99999999999989</v>
      </c>
      <c r="D31" s="3">
        <f>SUM(D2:D30)</f>
        <v>14379.030000000002</v>
      </c>
      <c r="E31" s="3">
        <f>SUM(E2:E30)</f>
        <v>4140.9299999999994</v>
      </c>
      <c r="F31" s="3">
        <f>C31+D31+E31</f>
        <v>19306.960000000003</v>
      </c>
      <c r="G31" s="10">
        <f>SUM(G2:G30)</f>
        <v>2860.26</v>
      </c>
      <c r="H31" s="10">
        <f>SUM(H2:H30)</f>
        <v>2518.2200000000003</v>
      </c>
      <c r="I31" s="3">
        <f>SUM(I2:I30)</f>
        <v>13928.48</v>
      </c>
      <c r="J31" s="3">
        <f>F31-G31-H31-I31</f>
        <v>0</v>
      </c>
      <c r="M31" s="13">
        <f>SUM(M2:M30)</f>
        <v>5378.48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workbookViewId="0">
      <pane xSplit="10" ySplit="1" topLeftCell="K41" activePane="bottomRight" state="frozen"/>
      <selection pane="topRight" activeCell="H1" sqref="H1"/>
      <selection pane="bottomLeft" activeCell="A2" sqref="A2"/>
      <selection pane="bottomRight" activeCell="I17" sqref="I17"/>
    </sheetView>
  </sheetViews>
  <sheetFormatPr defaultRowHeight="15" x14ac:dyDescent="0.25"/>
  <cols>
    <col min="1" max="1" width="11.85546875" customWidth="1"/>
    <col min="2" max="2" width="17.85546875" style="4" customWidth="1"/>
    <col min="3" max="3" width="12.140625" style="4" customWidth="1"/>
    <col min="4" max="4" width="14.7109375" style="4" customWidth="1"/>
    <col min="5" max="5" width="16.28515625" style="4" customWidth="1"/>
    <col min="6" max="6" width="17.140625" style="4" customWidth="1"/>
    <col min="7" max="7" width="18.7109375" style="4" customWidth="1"/>
    <col min="8" max="8" width="18.5703125" style="4" customWidth="1"/>
    <col min="9" max="9" width="15.5703125" style="4" customWidth="1"/>
    <col min="10" max="10" width="17.5703125" style="4" customWidth="1"/>
    <col min="11" max="11" width="9.140625" style="4" customWidth="1"/>
    <col min="12" max="12" width="9.140625" style="4"/>
    <col min="13" max="13" width="14.7109375" style="13" customWidth="1"/>
    <col min="15" max="15" width="6.140625" customWidth="1"/>
    <col min="16" max="16" width="10.285156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25</v>
      </c>
      <c r="H1" s="1" t="s">
        <v>26</v>
      </c>
      <c r="I1" s="1" t="s">
        <v>2</v>
      </c>
      <c r="M1" s="14" t="s">
        <v>3</v>
      </c>
    </row>
    <row r="2" spans="1:16" x14ac:dyDescent="0.25">
      <c r="A2" s="15">
        <v>44652</v>
      </c>
      <c r="B2" s="4">
        <v>761.95</v>
      </c>
      <c r="C2" s="4">
        <v>17.5</v>
      </c>
      <c r="D2" s="4">
        <v>525.20000000000005</v>
      </c>
      <c r="E2" s="4">
        <v>219.25</v>
      </c>
      <c r="G2" s="4">
        <v>39.9</v>
      </c>
      <c r="I2" s="18">
        <v>257.19</v>
      </c>
      <c r="K2" s="7" t="s">
        <v>44</v>
      </c>
      <c r="M2" s="19"/>
    </row>
    <row r="3" spans="1:16" x14ac:dyDescent="0.25">
      <c r="A3" s="15">
        <v>44653</v>
      </c>
      <c r="B3" s="4">
        <v>582.17999999999995</v>
      </c>
      <c r="C3" s="4">
        <v>62.68</v>
      </c>
      <c r="D3" s="4">
        <v>467.38</v>
      </c>
      <c r="E3" s="4">
        <v>52.12</v>
      </c>
      <c r="G3" s="4">
        <v>36</v>
      </c>
      <c r="H3" s="4">
        <v>55</v>
      </c>
      <c r="I3" s="52">
        <v>127</v>
      </c>
      <c r="J3" s="18"/>
      <c r="K3" s="7" t="s">
        <v>45</v>
      </c>
      <c r="M3" s="19"/>
    </row>
    <row r="4" spans="1:16" x14ac:dyDescent="0.25">
      <c r="A4" s="15">
        <v>44655</v>
      </c>
      <c r="B4" s="4">
        <v>484.7</v>
      </c>
      <c r="C4" s="4">
        <v>40</v>
      </c>
      <c r="D4" s="4">
        <v>387.7</v>
      </c>
      <c r="E4" s="4">
        <v>57</v>
      </c>
      <c r="H4" s="4">
        <v>210.35</v>
      </c>
      <c r="I4" s="8">
        <v>1500</v>
      </c>
      <c r="K4" s="9" t="s">
        <v>7</v>
      </c>
      <c r="M4" s="19"/>
    </row>
    <row r="5" spans="1:16" ht="15.75" x14ac:dyDescent="0.25">
      <c r="A5" s="15">
        <v>44656</v>
      </c>
      <c r="B5" s="4">
        <v>1444.24</v>
      </c>
      <c r="C5" s="4">
        <v>58.9</v>
      </c>
      <c r="D5" s="4">
        <v>1005.44</v>
      </c>
      <c r="E5" s="4">
        <v>379.9</v>
      </c>
      <c r="G5" s="4">
        <v>602</v>
      </c>
      <c r="H5" s="4">
        <v>39</v>
      </c>
      <c r="I5" s="18">
        <v>184.1</v>
      </c>
      <c r="K5" s="25" t="s">
        <v>30</v>
      </c>
      <c r="M5" s="19"/>
    </row>
    <row r="6" spans="1:16" x14ac:dyDescent="0.25">
      <c r="A6" s="15">
        <v>44657</v>
      </c>
      <c r="B6" s="4">
        <v>2018.87</v>
      </c>
      <c r="C6" s="4">
        <v>51.1</v>
      </c>
      <c r="D6" s="4">
        <v>1768.88</v>
      </c>
      <c r="E6" s="4">
        <v>198.89</v>
      </c>
      <c r="G6" s="4">
        <v>631.91</v>
      </c>
      <c r="I6" s="8">
        <v>2000</v>
      </c>
      <c r="K6" s="9" t="s">
        <v>7</v>
      </c>
      <c r="M6" s="19"/>
    </row>
    <row r="7" spans="1:16" x14ac:dyDescent="0.25">
      <c r="A7" s="15">
        <v>44658</v>
      </c>
      <c r="B7" s="4">
        <v>1316.99</v>
      </c>
      <c r="C7" s="4">
        <v>76</v>
      </c>
      <c r="D7" s="4">
        <v>973.25</v>
      </c>
      <c r="E7" s="4">
        <v>267.74</v>
      </c>
      <c r="G7" s="4">
        <v>77</v>
      </c>
      <c r="H7" s="4">
        <v>127.85</v>
      </c>
      <c r="I7" s="8">
        <v>1500</v>
      </c>
      <c r="K7" s="9" t="s">
        <v>7</v>
      </c>
      <c r="M7" s="19"/>
    </row>
    <row r="8" spans="1:16" x14ac:dyDescent="0.25">
      <c r="A8" s="15">
        <v>44659</v>
      </c>
      <c r="B8" s="4">
        <v>1277.03</v>
      </c>
      <c r="C8" s="4">
        <v>34.1</v>
      </c>
      <c r="D8" s="4">
        <v>1001.6</v>
      </c>
      <c r="E8" s="4">
        <v>241.33</v>
      </c>
      <c r="G8" s="4">
        <v>642.67999999999995</v>
      </c>
      <c r="I8" s="18">
        <v>37.79</v>
      </c>
      <c r="K8" s="4" t="s">
        <v>9</v>
      </c>
      <c r="M8" s="19"/>
    </row>
    <row r="9" spans="1:16" x14ac:dyDescent="0.25">
      <c r="A9" s="15">
        <v>44660</v>
      </c>
      <c r="B9" s="4">
        <v>763.4</v>
      </c>
      <c r="C9" s="4">
        <v>89.6</v>
      </c>
      <c r="D9" s="4">
        <v>361.58</v>
      </c>
      <c r="E9" s="4">
        <v>312.22000000000003</v>
      </c>
      <c r="G9" s="4">
        <v>80.05</v>
      </c>
      <c r="I9" s="4">
        <v>200</v>
      </c>
      <c r="K9" s="4" t="s">
        <v>47</v>
      </c>
      <c r="M9" s="23">
        <v>2541.7399999999998</v>
      </c>
    </row>
    <row r="10" spans="1:16" x14ac:dyDescent="0.25">
      <c r="A10" s="15">
        <v>44662</v>
      </c>
      <c r="B10" s="4">
        <v>2610.4899999999998</v>
      </c>
      <c r="C10" s="4">
        <v>171.5</v>
      </c>
      <c r="D10" s="4">
        <v>2161.8000000000002</v>
      </c>
      <c r="E10" s="4">
        <v>277.19</v>
      </c>
      <c r="G10" s="4">
        <v>1025.9000000000001</v>
      </c>
      <c r="I10" s="18">
        <v>550</v>
      </c>
      <c r="K10" s="4" t="s">
        <v>48</v>
      </c>
      <c r="M10" s="23">
        <v>2433.85</v>
      </c>
    </row>
    <row r="11" spans="1:16" x14ac:dyDescent="0.25">
      <c r="A11" s="15">
        <v>44663</v>
      </c>
      <c r="B11" s="4">
        <v>1396.99</v>
      </c>
      <c r="C11" s="4">
        <v>14.4</v>
      </c>
      <c r="D11" s="4">
        <v>1318.4</v>
      </c>
      <c r="E11" s="4">
        <v>64.19</v>
      </c>
      <c r="H11" s="4">
        <v>126.5</v>
      </c>
      <c r="I11" s="7">
        <v>7</v>
      </c>
      <c r="J11" s="7"/>
      <c r="K11" s="7" t="s">
        <v>49</v>
      </c>
      <c r="M11" s="19"/>
    </row>
    <row r="12" spans="1:16" x14ac:dyDescent="0.25">
      <c r="A12" s="15">
        <v>44664</v>
      </c>
      <c r="B12" s="4">
        <v>1612.2</v>
      </c>
      <c r="C12" s="4">
        <v>30.1</v>
      </c>
      <c r="D12" s="4">
        <v>1392.1</v>
      </c>
      <c r="E12" s="4">
        <v>190</v>
      </c>
      <c r="G12" s="4">
        <v>690.2</v>
      </c>
      <c r="H12" s="4">
        <v>246.5</v>
      </c>
      <c r="I12" s="4">
        <v>507</v>
      </c>
      <c r="K12" s="4" t="s">
        <v>18</v>
      </c>
      <c r="M12" s="19"/>
      <c r="O12" s="19"/>
      <c r="P12" s="4"/>
    </row>
    <row r="13" spans="1:16" x14ac:dyDescent="0.25">
      <c r="A13" s="15">
        <v>44665</v>
      </c>
      <c r="B13" s="4">
        <v>710.4</v>
      </c>
      <c r="C13" s="4">
        <v>14.5</v>
      </c>
      <c r="D13" s="4">
        <v>661</v>
      </c>
      <c r="E13" s="4">
        <v>34.9</v>
      </c>
      <c r="G13" s="4">
        <v>25.2</v>
      </c>
      <c r="I13" s="8">
        <v>4500</v>
      </c>
      <c r="K13" s="9" t="s">
        <v>7</v>
      </c>
      <c r="M13" s="19"/>
      <c r="O13" s="19"/>
      <c r="P13" s="4"/>
    </row>
    <row r="14" spans="1:16" x14ac:dyDescent="0.25">
      <c r="A14" s="15">
        <v>44666</v>
      </c>
      <c r="B14" s="4">
        <v>521.33000000000004</v>
      </c>
      <c r="D14" s="4">
        <v>305.2</v>
      </c>
      <c r="E14" s="4">
        <v>216.13</v>
      </c>
      <c r="G14" s="4">
        <v>66.75</v>
      </c>
      <c r="I14" s="7">
        <v>226.5</v>
      </c>
      <c r="J14" s="7"/>
      <c r="K14" s="7" t="s">
        <v>50</v>
      </c>
      <c r="M14" s="19"/>
      <c r="O14" s="19"/>
      <c r="P14" s="4"/>
    </row>
    <row r="15" spans="1:16" x14ac:dyDescent="0.25">
      <c r="A15" s="15">
        <v>44667</v>
      </c>
      <c r="B15" s="4">
        <v>1065.3800000000001</v>
      </c>
      <c r="D15" s="4">
        <v>1028.4000000000001</v>
      </c>
      <c r="E15" s="4">
        <v>36.979999999999997</v>
      </c>
      <c r="G15" s="4">
        <v>252.8</v>
      </c>
      <c r="I15" s="4">
        <v>375</v>
      </c>
      <c r="K15" s="4" t="s">
        <v>9</v>
      </c>
      <c r="M15" s="19"/>
      <c r="O15" s="19"/>
      <c r="P15" s="4"/>
    </row>
    <row r="16" spans="1:16" x14ac:dyDescent="0.25">
      <c r="A16" s="15">
        <v>44670</v>
      </c>
      <c r="B16" s="4">
        <v>414.91</v>
      </c>
      <c r="D16" s="4">
        <v>278.39999999999998</v>
      </c>
      <c r="E16" s="4">
        <v>136.51</v>
      </c>
      <c r="G16" s="4">
        <v>50</v>
      </c>
      <c r="I16" s="8">
        <v>5083.1400000000003</v>
      </c>
      <c r="K16" s="9" t="s">
        <v>7</v>
      </c>
      <c r="M16" s="19"/>
      <c r="O16" s="19"/>
      <c r="P16" s="4"/>
    </row>
    <row r="17" spans="1:16" x14ac:dyDescent="0.25">
      <c r="A17" s="15">
        <v>44671</v>
      </c>
      <c r="B17" s="4">
        <v>509.57</v>
      </c>
      <c r="C17" s="4">
        <v>3</v>
      </c>
      <c r="D17" s="4">
        <v>359.9</v>
      </c>
      <c r="E17" s="4">
        <v>146.66999999999999</v>
      </c>
      <c r="G17" s="4">
        <v>34.299999999999997</v>
      </c>
      <c r="M17" s="19"/>
      <c r="O17" s="19"/>
      <c r="P17" s="19"/>
    </row>
    <row r="18" spans="1:16" x14ac:dyDescent="0.25">
      <c r="A18" s="15">
        <v>44672</v>
      </c>
      <c r="B18" s="4">
        <v>449.3</v>
      </c>
      <c r="C18" s="4">
        <v>13.6</v>
      </c>
      <c r="D18" s="4">
        <v>313.7</v>
      </c>
      <c r="E18" s="4">
        <v>122</v>
      </c>
      <c r="G18" s="4">
        <v>121</v>
      </c>
      <c r="H18" s="4">
        <v>164</v>
      </c>
      <c r="M18" s="19"/>
      <c r="O18" s="19"/>
      <c r="P18" s="19"/>
    </row>
    <row r="19" spans="1:16" x14ac:dyDescent="0.25">
      <c r="A19" s="15">
        <v>44673</v>
      </c>
      <c r="B19" s="4">
        <v>917.99</v>
      </c>
      <c r="D19" s="4">
        <v>486.2</v>
      </c>
      <c r="E19" s="4">
        <v>431.79</v>
      </c>
      <c r="G19" s="4">
        <v>292</v>
      </c>
      <c r="H19" s="4">
        <v>86.96</v>
      </c>
      <c r="M19" s="19"/>
      <c r="O19" s="19"/>
      <c r="P19" s="19"/>
    </row>
    <row r="20" spans="1:16" x14ac:dyDescent="0.25">
      <c r="A20" s="15">
        <v>44674</v>
      </c>
      <c r="B20" s="4">
        <v>844.5</v>
      </c>
      <c r="C20" s="4">
        <v>25.7</v>
      </c>
      <c r="D20" s="4">
        <v>770.8</v>
      </c>
      <c r="E20" s="4">
        <v>48</v>
      </c>
      <c r="G20" s="4">
        <v>696</v>
      </c>
      <c r="M20" s="23">
        <v>1444.26</v>
      </c>
      <c r="O20" s="19"/>
      <c r="P20" s="19"/>
    </row>
    <row r="21" spans="1:16" x14ac:dyDescent="0.25">
      <c r="A21" s="15">
        <v>44677</v>
      </c>
      <c r="B21" s="4">
        <v>716.24</v>
      </c>
      <c r="D21" s="4">
        <v>620.9</v>
      </c>
      <c r="E21" s="4">
        <v>95.34</v>
      </c>
      <c r="G21" s="4">
        <v>108.9</v>
      </c>
      <c r="M21" s="19">
        <v>108.9</v>
      </c>
      <c r="O21" s="19"/>
      <c r="P21" s="19"/>
    </row>
    <row r="22" spans="1:16" x14ac:dyDescent="0.25">
      <c r="A22" s="15">
        <v>44678</v>
      </c>
      <c r="B22" s="4">
        <v>1657.55</v>
      </c>
      <c r="C22" s="4">
        <v>47.2</v>
      </c>
      <c r="D22" s="4">
        <v>1343.6</v>
      </c>
      <c r="E22" s="4">
        <v>266.75</v>
      </c>
      <c r="G22" s="4">
        <v>636</v>
      </c>
      <c r="H22" s="4">
        <v>190</v>
      </c>
      <c r="M22" s="19">
        <v>156</v>
      </c>
      <c r="O22" s="19"/>
      <c r="P22" s="19"/>
    </row>
    <row r="23" spans="1:16" x14ac:dyDescent="0.25">
      <c r="A23" s="15">
        <v>44679</v>
      </c>
      <c r="B23" s="4">
        <v>533.67999999999995</v>
      </c>
      <c r="C23" s="4">
        <v>35.1</v>
      </c>
      <c r="D23" s="4">
        <v>178.8</v>
      </c>
      <c r="E23" s="4">
        <v>319.77999999999997</v>
      </c>
      <c r="G23" s="4">
        <v>182.35</v>
      </c>
      <c r="M23" s="19">
        <v>390</v>
      </c>
      <c r="O23" s="19"/>
      <c r="P23" s="19"/>
    </row>
    <row r="24" spans="1:16" x14ac:dyDescent="0.25">
      <c r="A24" s="15">
        <v>44680</v>
      </c>
      <c r="B24" s="4">
        <v>1934.76</v>
      </c>
      <c r="D24" s="4">
        <v>1547.8</v>
      </c>
      <c r="E24" s="4">
        <v>386.96</v>
      </c>
      <c r="G24" s="4">
        <v>618.30999999999995</v>
      </c>
      <c r="M24" s="19">
        <v>190</v>
      </c>
      <c r="O24" s="19"/>
      <c r="P24" s="19"/>
    </row>
    <row r="25" spans="1:16" x14ac:dyDescent="0.25">
      <c r="A25" s="15">
        <v>44681</v>
      </c>
      <c r="B25" s="4">
        <v>691.88</v>
      </c>
      <c r="C25" s="4">
        <v>35.799999999999997</v>
      </c>
      <c r="D25" s="4">
        <v>562.4</v>
      </c>
      <c r="E25" s="4">
        <v>93.68</v>
      </c>
      <c r="H25" s="4">
        <v>26.4</v>
      </c>
      <c r="M25" s="19">
        <v>90</v>
      </c>
      <c r="O25" s="19"/>
      <c r="P25" s="19"/>
    </row>
    <row r="26" spans="1:16" x14ac:dyDescent="0.25">
      <c r="A26" s="15"/>
      <c r="M26" s="19">
        <v>19.8</v>
      </c>
      <c r="O26" s="19"/>
      <c r="P26" s="19"/>
    </row>
    <row r="27" spans="1:16" ht="15.75" x14ac:dyDescent="0.25">
      <c r="A27" s="15"/>
      <c r="K27" s="22"/>
      <c r="M27" s="19">
        <v>14.25</v>
      </c>
      <c r="O27" s="19"/>
      <c r="P27" s="19"/>
    </row>
    <row r="28" spans="1:16" x14ac:dyDescent="0.25">
      <c r="A28" s="17"/>
      <c r="M28" s="19">
        <v>58.3</v>
      </c>
      <c r="O28" s="12"/>
      <c r="P28" s="19"/>
    </row>
    <row r="29" spans="1:16" x14ac:dyDescent="0.25">
      <c r="M29" s="19">
        <v>90</v>
      </c>
      <c r="P29" s="19"/>
    </row>
    <row r="30" spans="1:16" x14ac:dyDescent="0.25">
      <c r="M30" s="19">
        <v>40</v>
      </c>
      <c r="P30" s="19"/>
    </row>
    <row r="31" spans="1:16" x14ac:dyDescent="0.25">
      <c r="M31" s="19">
        <v>148.66</v>
      </c>
      <c r="P31" s="19"/>
    </row>
    <row r="32" spans="1:16" x14ac:dyDescent="0.25">
      <c r="M32" s="19">
        <v>179</v>
      </c>
      <c r="P32" s="19"/>
    </row>
    <row r="33" spans="11:16" x14ac:dyDescent="0.25">
      <c r="M33" s="19">
        <v>45</v>
      </c>
      <c r="P33" s="19"/>
    </row>
    <row r="34" spans="11:16" x14ac:dyDescent="0.25">
      <c r="M34" s="19">
        <v>75.650000000000006</v>
      </c>
      <c r="P34" s="19"/>
    </row>
    <row r="35" spans="11:16" x14ac:dyDescent="0.25">
      <c r="M35" s="19">
        <v>130</v>
      </c>
      <c r="P35" s="19"/>
    </row>
    <row r="36" spans="11:16" x14ac:dyDescent="0.25">
      <c r="K36" s="9"/>
      <c r="M36" s="19">
        <v>26.4</v>
      </c>
      <c r="P36" s="12"/>
    </row>
    <row r="41" spans="11:16" x14ac:dyDescent="0.25">
      <c r="K41" s="9"/>
    </row>
    <row r="50" spans="2:13" x14ac:dyDescent="0.25">
      <c r="M50" s="21"/>
    </row>
    <row r="51" spans="2:13" x14ac:dyDescent="0.25">
      <c r="M51" s="19"/>
    </row>
    <row r="52" spans="2:13" x14ac:dyDescent="0.25">
      <c r="M52" s="19"/>
    </row>
    <row r="53" spans="2:13" x14ac:dyDescent="0.25">
      <c r="I53" s="5"/>
      <c r="M53" s="19"/>
    </row>
    <row r="54" spans="2:13" x14ac:dyDescent="0.25">
      <c r="I54" s="5"/>
      <c r="M54" s="19"/>
    </row>
    <row r="55" spans="2:13" x14ac:dyDescent="0.25">
      <c r="I55" s="5"/>
      <c r="M55" s="19"/>
    </row>
    <row r="56" spans="2:13" x14ac:dyDescent="0.25">
      <c r="I56" s="5"/>
      <c r="M56" s="19"/>
    </row>
    <row r="57" spans="2:13" x14ac:dyDescent="0.25">
      <c r="I57" s="5"/>
      <c r="M57" s="19"/>
    </row>
    <row r="58" spans="2:13" x14ac:dyDescent="0.25">
      <c r="I58" s="5"/>
      <c r="M58" s="19"/>
    </row>
    <row r="59" spans="2:13" x14ac:dyDescent="0.25">
      <c r="I59" s="5"/>
      <c r="M59" s="19"/>
    </row>
    <row r="60" spans="2:13" x14ac:dyDescent="0.25">
      <c r="I60" s="5"/>
      <c r="M60" s="19"/>
    </row>
    <row r="61" spans="2:13" x14ac:dyDescent="0.25">
      <c r="I61" s="5"/>
      <c r="K61" s="9"/>
      <c r="M61" s="19"/>
    </row>
    <row r="62" spans="2:13" x14ac:dyDescent="0.25">
      <c r="M62" s="19"/>
    </row>
    <row r="64" spans="2:13" ht="18.75" x14ac:dyDescent="0.3">
      <c r="B64" s="3">
        <f>SUM(B2:B63)</f>
        <v>25236.530000000002</v>
      </c>
      <c r="C64" s="3">
        <f>SUM(C2:C63)</f>
        <v>820.78000000000009</v>
      </c>
      <c r="D64" s="3">
        <f>SUM(D2:D63)</f>
        <v>19820.43</v>
      </c>
      <c r="E64" s="3">
        <f>SUM(E2:E63)</f>
        <v>4595.3200000000006</v>
      </c>
      <c r="F64" s="3">
        <f>C64+D64+E64</f>
        <v>25236.53</v>
      </c>
      <c r="G64" s="10">
        <f>SUM(G2:G63)</f>
        <v>6909.25</v>
      </c>
      <c r="H64" s="10">
        <f>SUM(H2:H63)</f>
        <v>1272.5600000000002</v>
      </c>
      <c r="I64" s="3">
        <f>SUM(I2:I63)</f>
        <v>17054.72</v>
      </c>
      <c r="J64" s="3">
        <f>F64-G64-H64-I64</f>
        <v>0</v>
      </c>
      <c r="M64" s="13">
        <f>SUM(M2:M63)</f>
        <v>8181.8099999999995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pane xSplit="10" ySplit="1" topLeftCell="K26" activePane="bottomRight" state="frozen"/>
      <selection pane="topRight" activeCell="H1" sqref="H1"/>
      <selection pane="bottomLeft" activeCell="A2" sqref="A2"/>
      <selection pane="bottomRight" activeCell="C34" sqref="C34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5.5703125" style="4" customWidth="1"/>
    <col min="8" max="8" width="14.7109375" style="4" customWidth="1"/>
    <col min="9" max="9" width="16.7109375" style="4" customWidth="1"/>
    <col min="10" max="10" width="13.28515625" style="4" customWidth="1"/>
    <col min="11" max="12" width="9.140625" style="4"/>
    <col min="13" max="13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25</v>
      </c>
      <c r="H1" s="1" t="s">
        <v>26</v>
      </c>
      <c r="I1" s="1" t="s">
        <v>2</v>
      </c>
      <c r="N1" s="11" t="s">
        <v>3</v>
      </c>
    </row>
    <row r="2" spans="1:16" x14ac:dyDescent="0.25">
      <c r="A2" s="17">
        <v>44683</v>
      </c>
      <c r="B2" s="4">
        <v>1103.79</v>
      </c>
      <c r="C2" s="4">
        <v>136.19999999999999</v>
      </c>
      <c r="D2" s="4">
        <v>570.20000000000005</v>
      </c>
      <c r="E2" s="4">
        <v>397.39</v>
      </c>
      <c r="G2" s="4">
        <v>45</v>
      </c>
      <c r="H2" s="4">
        <v>211.95</v>
      </c>
    </row>
    <row r="3" spans="1:16" x14ac:dyDescent="0.25">
      <c r="A3" s="17">
        <v>44684</v>
      </c>
      <c r="B3" s="4">
        <v>1806.84</v>
      </c>
      <c r="C3" s="4">
        <v>10.199999999999999</v>
      </c>
      <c r="D3" s="4">
        <v>1645.45</v>
      </c>
      <c r="E3" s="4">
        <v>151.19</v>
      </c>
      <c r="H3" s="4">
        <v>272</v>
      </c>
      <c r="I3" s="53">
        <v>370</v>
      </c>
      <c r="K3" s="4" t="s">
        <v>51</v>
      </c>
    </row>
    <row r="4" spans="1:16" x14ac:dyDescent="0.25">
      <c r="A4" s="17">
        <v>44685</v>
      </c>
      <c r="B4" s="4">
        <v>501.52</v>
      </c>
      <c r="C4" s="4">
        <v>28.8</v>
      </c>
      <c r="D4" s="4">
        <v>365.6</v>
      </c>
      <c r="E4" s="4">
        <v>107.12</v>
      </c>
      <c r="H4" s="4">
        <v>207.59</v>
      </c>
      <c r="I4" s="47">
        <v>1000</v>
      </c>
      <c r="J4" s="7"/>
      <c r="K4" s="7" t="s">
        <v>53</v>
      </c>
      <c r="L4" s="7"/>
    </row>
    <row r="5" spans="1:16" x14ac:dyDescent="0.25">
      <c r="A5" s="17">
        <v>44686</v>
      </c>
      <c r="B5" s="4">
        <v>841.5</v>
      </c>
      <c r="C5" s="4">
        <v>11.9</v>
      </c>
      <c r="D5" s="4">
        <v>492.2</v>
      </c>
      <c r="E5" s="4">
        <v>337.4</v>
      </c>
      <c r="G5" s="4">
        <v>252.9</v>
      </c>
      <c r="I5" s="47">
        <v>110.5</v>
      </c>
      <c r="J5" s="7"/>
      <c r="K5" s="7" t="s">
        <v>52</v>
      </c>
      <c r="L5" s="7"/>
    </row>
    <row r="6" spans="1:16" x14ac:dyDescent="0.25">
      <c r="A6" s="17">
        <v>44687</v>
      </c>
      <c r="B6" s="4">
        <v>749.9</v>
      </c>
      <c r="C6" s="4">
        <v>18.989999999999998</v>
      </c>
      <c r="D6" s="4">
        <v>611.70000000000005</v>
      </c>
      <c r="E6" s="4">
        <v>119.21</v>
      </c>
      <c r="G6" s="4">
        <v>134.4</v>
      </c>
      <c r="H6" s="4">
        <v>201.71</v>
      </c>
      <c r="I6" s="47">
        <v>140.5</v>
      </c>
      <c r="J6" s="7"/>
      <c r="K6" s="7" t="s">
        <v>54</v>
      </c>
      <c r="L6" s="7"/>
    </row>
    <row r="7" spans="1:16" x14ac:dyDescent="0.25">
      <c r="A7" s="17">
        <v>44688</v>
      </c>
      <c r="B7" s="4">
        <v>315.57</v>
      </c>
      <c r="C7" s="4">
        <v>30.8</v>
      </c>
      <c r="D7" s="4">
        <v>229.3</v>
      </c>
      <c r="E7" s="4">
        <v>55.47</v>
      </c>
      <c r="H7" s="4">
        <v>115</v>
      </c>
      <c r="I7" s="53">
        <v>248.15</v>
      </c>
      <c r="K7" s="4" t="s">
        <v>55</v>
      </c>
      <c r="N7" s="23">
        <v>1440.55</v>
      </c>
    </row>
    <row r="8" spans="1:16" x14ac:dyDescent="0.25">
      <c r="A8" s="17">
        <v>44690</v>
      </c>
      <c r="B8" s="4">
        <v>2754.42</v>
      </c>
      <c r="D8" s="4">
        <v>2507</v>
      </c>
      <c r="E8" s="4">
        <v>247.42</v>
      </c>
      <c r="H8" s="4">
        <v>416.47</v>
      </c>
      <c r="I8" s="53">
        <v>38</v>
      </c>
      <c r="K8" s="4" t="s">
        <v>56</v>
      </c>
      <c r="P8" s="12"/>
    </row>
    <row r="9" spans="1:16" x14ac:dyDescent="0.25">
      <c r="A9" s="17">
        <v>44691</v>
      </c>
      <c r="B9" s="4">
        <v>1258.42</v>
      </c>
      <c r="C9" s="4">
        <v>3.8</v>
      </c>
      <c r="D9" s="4">
        <v>882.5</v>
      </c>
      <c r="E9" s="4">
        <v>372.12</v>
      </c>
      <c r="H9" s="4">
        <v>945.8</v>
      </c>
      <c r="I9" s="53">
        <v>135.80000000000001</v>
      </c>
      <c r="K9" s="4" t="s">
        <v>30</v>
      </c>
      <c r="P9" s="12"/>
    </row>
    <row r="10" spans="1:16" x14ac:dyDescent="0.25">
      <c r="A10" s="17">
        <v>44692</v>
      </c>
      <c r="B10" s="4">
        <v>590.21</v>
      </c>
      <c r="C10" s="4">
        <v>10.8</v>
      </c>
      <c r="D10" s="4">
        <v>273.29000000000002</v>
      </c>
      <c r="E10" s="4">
        <v>306.12</v>
      </c>
      <c r="H10" s="4">
        <v>26.56</v>
      </c>
      <c r="I10" s="53">
        <v>47.8</v>
      </c>
      <c r="K10" s="4" t="s">
        <v>57</v>
      </c>
      <c r="P10" s="12"/>
    </row>
    <row r="11" spans="1:16" x14ac:dyDescent="0.25">
      <c r="A11" s="17">
        <v>44693</v>
      </c>
      <c r="B11" s="4">
        <v>906.84</v>
      </c>
      <c r="C11" s="4">
        <v>49</v>
      </c>
      <c r="D11" s="4">
        <v>521.5</v>
      </c>
      <c r="E11" s="4">
        <v>336.34</v>
      </c>
      <c r="H11" s="4">
        <v>385.92</v>
      </c>
      <c r="I11" s="52">
        <v>150</v>
      </c>
      <c r="K11" s="7" t="s">
        <v>58</v>
      </c>
      <c r="P11" s="12"/>
    </row>
    <row r="12" spans="1:16" x14ac:dyDescent="0.25">
      <c r="A12" s="17">
        <v>44694</v>
      </c>
      <c r="B12" s="4">
        <v>1117</v>
      </c>
      <c r="D12" s="4">
        <v>991.8</v>
      </c>
      <c r="E12" s="4">
        <v>125.2</v>
      </c>
      <c r="H12" s="4">
        <v>333.7</v>
      </c>
      <c r="I12" s="47">
        <v>121.2</v>
      </c>
      <c r="K12" s="7" t="s">
        <v>59</v>
      </c>
      <c r="P12" s="12"/>
    </row>
    <row r="13" spans="1:16" x14ac:dyDescent="0.25">
      <c r="A13" s="17">
        <v>44695</v>
      </c>
      <c r="B13" s="4">
        <v>517.39</v>
      </c>
      <c r="C13" s="4">
        <v>16.3</v>
      </c>
      <c r="D13" s="4">
        <v>444.1</v>
      </c>
      <c r="E13" s="4">
        <v>56.99</v>
      </c>
      <c r="H13" s="4">
        <v>389.27</v>
      </c>
      <c r="I13" s="8">
        <v>3000</v>
      </c>
      <c r="K13" s="9" t="s">
        <v>7</v>
      </c>
      <c r="N13" s="23">
        <v>2497.7199999999998</v>
      </c>
      <c r="P13" s="12"/>
    </row>
    <row r="14" spans="1:16" x14ac:dyDescent="0.25">
      <c r="A14" s="17">
        <v>44697</v>
      </c>
      <c r="B14" s="4">
        <v>308.7</v>
      </c>
      <c r="C14" s="4">
        <v>4</v>
      </c>
      <c r="D14" s="4">
        <v>231.5</v>
      </c>
      <c r="E14" s="4">
        <v>73.2</v>
      </c>
      <c r="H14" s="4">
        <v>159.25</v>
      </c>
      <c r="I14" s="53">
        <v>760</v>
      </c>
      <c r="K14" s="4" t="s">
        <v>60</v>
      </c>
      <c r="P14" s="12"/>
    </row>
    <row r="15" spans="1:16" x14ac:dyDescent="0.25">
      <c r="A15" s="17">
        <v>44698</v>
      </c>
      <c r="B15" s="4">
        <v>833.58</v>
      </c>
      <c r="C15" s="4">
        <v>16.100000000000001</v>
      </c>
      <c r="D15" s="4">
        <v>751.88</v>
      </c>
      <c r="E15" s="4">
        <v>65.599999999999994</v>
      </c>
      <c r="H15" s="4">
        <v>200.85</v>
      </c>
      <c r="I15" s="8">
        <v>2000</v>
      </c>
      <c r="K15" s="9" t="s">
        <v>7</v>
      </c>
      <c r="P15" s="12"/>
    </row>
    <row r="16" spans="1:16" x14ac:dyDescent="0.25">
      <c r="A16" s="17">
        <v>44699</v>
      </c>
      <c r="B16" s="4">
        <v>1246.22</v>
      </c>
      <c r="C16" s="4">
        <v>91.9</v>
      </c>
      <c r="D16" s="4">
        <v>994.41</v>
      </c>
      <c r="E16" s="4">
        <v>159.91</v>
      </c>
      <c r="H16" s="4">
        <v>209.55</v>
      </c>
      <c r="I16" s="52">
        <v>239.12</v>
      </c>
      <c r="K16" s="7" t="s">
        <v>61</v>
      </c>
      <c r="P16" s="12"/>
    </row>
    <row r="17" spans="1:16" x14ac:dyDescent="0.25">
      <c r="A17" s="17">
        <v>44700</v>
      </c>
      <c r="B17" s="4">
        <v>555.6</v>
      </c>
      <c r="C17" s="4">
        <v>53</v>
      </c>
      <c r="D17" s="4">
        <v>425.7</v>
      </c>
      <c r="E17" s="4">
        <v>76.900000000000006</v>
      </c>
      <c r="H17" s="4">
        <v>267</v>
      </c>
      <c r="I17" s="53">
        <v>63.5</v>
      </c>
      <c r="K17" s="4" t="s">
        <v>62</v>
      </c>
      <c r="P17" s="12"/>
    </row>
    <row r="18" spans="1:16" x14ac:dyDescent="0.25">
      <c r="A18" s="17">
        <v>44701</v>
      </c>
      <c r="B18" s="4">
        <v>1115.98</v>
      </c>
      <c r="C18" s="4">
        <v>134.6</v>
      </c>
      <c r="D18" s="4">
        <v>850.6</v>
      </c>
      <c r="E18" s="4">
        <v>130.78</v>
      </c>
      <c r="H18" s="4">
        <v>79.5</v>
      </c>
      <c r="I18" s="53">
        <v>18</v>
      </c>
      <c r="K18" s="4" t="s">
        <v>63</v>
      </c>
      <c r="P18" s="12"/>
    </row>
    <row r="19" spans="1:16" x14ac:dyDescent="0.25">
      <c r="A19" s="17">
        <v>44702</v>
      </c>
      <c r="B19" s="4">
        <v>322.60000000000002</v>
      </c>
      <c r="C19" s="4">
        <v>54.1</v>
      </c>
      <c r="D19" s="4">
        <v>263.5</v>
      </c>
      <c r="E19" s="4">
        <v>5</v>
      </c>
      <c r="H19" s="4">
        <v>195</v>
      </c>
      <c r="I19" s="8">
        <v>1500</v>
      </c>
      <c r="K19" s="9" t="s">
        <v>7</v>
      </c>
      <c r="L19" s="5"/>
      <c r="N19" s="23">
        <v>1111.1500000000001</v>
      </c>
      <c r="P19" s="12"/>
    </row>
    <row r="20" spans="1:16" x14ac:dyDescent="0.25">
      <c r="A20" s="17">
        <v>44704</v>
      </c>
      <c r="B20" s="4">
        <v>658.8</v>
      </c>
      <c r="D20" s="4">
        <v>566.20000000000005</v>
      </c>
      <c r="E20" s="4">
        <v>92.6</v>
      </c>
      <c r="H20" s="4">
        <v>343.75</v>
      </c>
      <c r="I20" s="8">
        <v>1500</v>
      </c>
      <c r="K20" s="9" t="s">
        <v>7</v>
      </c>
      <c r="P20" s="12"/>
    </row>
    <row r="21" spans="1:16" x14ac:dyDescent="0.25">
      <c r="A21" s="17">
        <v>44705</v>
      </c>
      <c r="B21" s="4">
        <v>378.95</v>
      </c>
      <c r="C21" s="4">
        <v>74.3</v>
      </c>
      <c r="D21" s="4">
        <v>252.9</v>
      </c>
      <c r="E21" s="4">
        <v>51.75</v>
      </c>
      <c r="H21" s="4">
        <v>260.3</v>
      </c>
      <c r="I21" s="53">
        <v>19.899999999999999</v>
      </c>
      <c r="K21" s="4" t="s">
        <v>64</v>
      </c>
      <c r="P21" s="12"/>
    </row>
    <row r="22" spans="1:16" x14ac:dyDescent="0.25">
      <c r="A22" s="17">
        <v>44706</v>
      </c>
      <c r="B22" s="4">
        <v>476.61</v>
      </c>
      <c r="C22" s="4">
        <v>25.3</v>
      </c>
      <c r="D22" s="4">
        <v>311.5</v>
      </c>
      <c r="E22" s="4">
        <v>139.81</v>
      </c>
      <c r="H22" s="4">
        <v>319.11</v>
      </c>
      <c r="I22" s="47">
        <v>486.9</v>
      </c>
      <c r="K22" s="4" t="s">
        <v>9</v>
      </c>
      <c r="P22" s="12"/>
    </row>
    <row r="23" spans="1:16" x14ac:dyDescent="0.25">
      <c r="A23" s="17">
        <v>44707</v>
      </c>
      <c r="B23" s="4">
        <v>487.15</v>
      </c>
      <c r="C23" s="4">
        <v>16.5</v>
      </c>
      <c r="D23" s="4">
        <v>315</v>
      </c>
      <c r="E23" s="4">
        <v>155.65</v>
      </c>
      <c r="H23" s="4">
        <v>498.5</v>
      </c>
      <c r="I23" s="53">
        <v>617.5</v>
      </c>
      <c r="K23" s="7" t="s">
        <v>65</v>
      </c>
      <c r="P23" s="12"/>
    </row>
    <row r="24" spans="1:16" x14ac:dyDescent="0.25">
      <c r="A24" s="17">
        <v>44708</v>
      </c>
      <c r="B24" s="4">
        <v>1682.58</v>
      </c>
      <c r="D24" s="4">
        <v>1455.9</v>
      </c>
      <c r="E24" s="4">
        <v>226.68</v>
      </c>
      <c r="H24" s="4">
        <v>199.26</v>
      </c>
      <c r="I24" s="53">
        <v>14.8</v>
      </c>
      <c r="K24" s="4" t="s">
        <v>33</v>
      </c>
      <c r="P24" s="12"/>
    </row>
    <row r="25" spans="1:16" x14ac:dyDescent="0.25">
      <c r="A25" s="17">
        <v>44709</v>
      </c>
      <c r="B25" s="4">
        <v>170.55</v>
      </c>
      <c r="D25" s="4">
        <v>112.6</v>
      </c>
      <c r="E25" s="4">
        <v>57.95</v>
      </c>
      <c r="H25" s="4">
        <v>39.4</v>
      </c>
      <c r="N25" s="23">
        <v>1612.72</v>
      </c>
      <c r="P25" s="12"/>
    </row>
    <row r="26" spans="1:16" x14ac:dyDescent="0.25">
      <c r="A26" s="17">
        <v>44711</v>
      </c>
      <c r="B26" s="4">
        <v>454.86</v>
      </c>
      <c r="C26" s="4">
        <v>63.3</v>
      </c>
      <c r="D26" s="4">
        <v>334.8</v>
      </c>
      <c r="E26" s="4">
        <v>56.76</v>
      </c>
      <c r="H26" s="4">
        <v>14.16</v>
      </c>
      <c r="I26" s="47">
        <v>183.12</v>
      </c>
      <c r="J26" s="7"/>
      <c r="K26" s="7" t="s">
        <v>9</v>
      </c>
      <c r="N26" s="12">
        <v>14.16</v>
      </c>
      <c r="P26" s="12"/>
    </row>
    <row r="27" spans="1:16" x14ac:dyDescent="0.25">
      <c r="A27" s="17">
        <v>44712</v>
      </c>
      <c r="B27" s="7">
        <v>878.21</v>
      </c>
      <c r="C27" s="4">
        <v>56.7</v>
      </c>
      <c r="D27" s="4">
        <v>622.39</v>
      </c>
      <c r="E27" s="4">
        <v>199.12</v>
      </c>
      <c r="H27" s="4">
        <v>350.85</v>
      </c>
      <c r="I27" s="4">
        <v>270</v>
      </c>
      <c r="K27" s="4" t="s">
        <v>66</v>
      </c>
      <c r="N27" s="12">
        <v>40.700000000000003</v>
      </c>
      <c r="P27" s="12"/>
    </row>
    <row r="28" spans="1:16" x14ac:dyDescent="0.25">
      <c r="I28" s="4">
        <v>125</v>
      </c>
      <c r="K28" s="4" t="s">
        <v>67</v>
      </c>
      <c r="N28" s="12">
        <v>23.75</v>
      </c>
      <c r="P28" s="12"/>
    </row>
    <row r="29" spans="1:16" x14ac:dyDescent="0.25">
      <c r="I29" s="4">
        <v>390</v>
      </c>
      <c r="K29" s="4" t="s">
        <v>59</v>
      </c>
      <c r="N29" s="12">
        <v>96.4</v>
      </c>
      <c r="P29" s="12"/>
    </row>
    <row r="30" spans="1:16" x14ac:dyDescent="0.25">
      <c r="I30" s="9">
        <v>1456.85</v>
      </c>
      <c r="K30" s="9" t="s">
        <v>7</v>
      </c>
      <c r="N30" s="12">
        <v>190</v>
      </c>
      <c r="P30" s="12"/>
    </row>
    <row r="31" spans="1:16" x14ac:dyDescent="0.25">
      <c r="K31" s="9"/>
      <c r="N31" s="12">
        <v>48.5</v>
      </c>
      <c r="P31" s="12"/>
    </row>
    <row r="32" spans="1:16" x14ac:dyDescent="0.25">
      <c r="K32" s="9"/>
      <c r="P32" s="12"/>
    </row>
    <row r="33" spans="2:16" x14ac:dyDescent="0.25">
      <c r="P33" s="12"/>
    </row>
    <row r="34" spans="2:16" ht="18.75" x14ac:dyDescent="0.3">
      <c r="B34" s="3">
        <f>SUM(B2:B33)</f>
        <v>22033.789999999997</v>
      </c>
      <c r="C34" s="3">
        <f>SUM(C2:C33)</f>
        <v>906.59</v>
      </c>
      <c r="D34" s="3">
        <f>SUM(D2:D33)</f>
        <v>17023.52</v>
      </c>
      <c r="E34" s="3">
        <f>SUM(E2:E33)</f>
        <v>4103.6799999999994</v>
      </c>
      <c r="F34" s="3">
        <f>C34+D34+E34</f>
        <v>22033.79</v>
      </c>
      <c r="G34" s="10">
        <f>SUM(G2:G33)</f>
        <v>432.29999999999995</v>
      </c>
      <c r="H34" s="10">
        <f>SUM(H2:H33)</f>
        <v>6642.45</v>
      </c>
      <c r="I34" s="3">
        <f>SUM(I2:I33)</f>
        <v>15006.64</v>
      </c>
      <c r="J34" s="3">
        <f>F34-G34-H34-I34</f>
        <v>-47.599999999998545</v>
      </c>
      <c r="N34" s="12">
        <f>SUM(N2:N33)</f>
        <v>7075.65</v>
      </c>
      <c r="P34" s="12"/>
    </row>
    <row r="35" spans="2:16" x14ac:dyDescent="0.25">
      <c r="P35" s="12"/>
    </row>
    <row r="36" spans="2:16" x14ac:dyDescent="0.25">
      <c r="P36" s="12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xSplit="9" ySplit="1" topLeftCell="J23" activePane="bottomRight" state="frozen"/>
      <selection pane="topRight" activeCell="H1" sqref="H1"/>
      <selection pane="bottomLeft" activeCell="A2" sqref="A2"/>
      <selection pane="bottomRight" activeCell="I23" sqref="I23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7">
        <v>44713</v>
      </c>
      <c r="B2" s="4">
        <v>1419.57</v>
      </c>
      <c r="C2" s="4">
        <v>43.3</v>
      </c>
      <c r="D2" s="4">
        <v>1012.3</v>
      </c>
      <c r="E2" s="4">
        <v>363.97</v>
      </c>
      <c r="G2" s="4">
        <v>213.4</v>
      </c>
      <c r="H2" s="5">
        <v>77.5</v>
      </c>
      <c r="J2" s="5" t="s">
        <v>68</v>
      </c>
      <c r="K2" s="5"/>
    </row>
    <row r="3" spans="1:16" x14ac:dyDescent="0.25">
      <c r="A3" s="17">
        <v>44715</v>
      </c>
      <c r="B3" s="4">
        <v>1366.49</v>
      </c>
      <c r="C3" s="4">
        <v>28.6</v>
      </c>
      <c r="D3" s="4">
        <v>1260.26</v>
      </c>
      <c r="E3" s="4">
        <v>77.63</v>
      </c>
      <c r="G3" s="4">
        <v>731.82</v>
      </c>
      <c r="H3" s="4">
        <v>5.5</v>
      </c>
      <c r="J3" s="4" t="s">
        <v>69</v>
      </c>
    </row>
    <row r="4" spans="1:16" x14ac:dyDescent="0.25">
      <c r="A4" s="17">
        <v>44716</v>
      </c>
      <c r="B4" s="4">
        <v>1663.97</v>
      </c>
      <c r="D4" s="4">
        <v>644.85</v>
      </c>
      <c r="E4" s="4">
        <v>1019.12</v>
      </c>
      <c r="G4" s="4">
        <v>775.07</v>
      </c>
      <c r="H4" s="18">
        <v>140.4</v>
      </c>
      <c r="J4" s="7" t="s">
        <v>9</v>
      </c>
      <c r="N4" s="23">
        <v>1720.29</v>
      </c>
    </row>
    <row r="5" spans="1:16" x14ac:dyDescent="0.25">
      <c r="A5" s="17">
        <v>44718</v>
      </c>
      <c r="B5" s="4">
        <v>824.8</v>
      </c>
      <c r="C5" s="4">
        <v>73.2</v>
      </c>
      <c r="D5" s="4">
        <v>712.2</v>
      </c>
      <c r="E5" s="4">
        <v>39.4</v>
      </c>
      <c r="G5" s="4">
        <v>503.7</v>
      </c>
      <c r="H5" s="7">
        <v>208.14</v>
      </c>
      <c r="I5" s="7"/>
      <c r="J5" s="7" t="s">
        <v>70</v>
      </c>
      <c r="N5" s="23">
        <v>3657.08</v>
      </c>
    </row>
    <row r="6" spans="1:16" x14ac:dyDescent="0.25">
      <c r="A6" s="17">
        <v>44719</v>
      </c>
      <c r="B6" s="4">
        <v>1325.5</v>
      </c>
      <c r="D6" s="4">
        <v>1244.5</v>
      </c>
      <c r="E6" s="4">
        <v>81</v>
      </c>
      <c r="G6" s="4">
        <v>1178.5</v>
      </c>
      <c r="H6" s="4">
        <v>7.95</v>
      </c>
      <c r="J6" s="4" t="s">
        <v>30</v>
      </c>
    </row>
    <row r="7" spans="1:16" x14ac:dyDescent="0.25">
      <c r="A7" s="17">
        <v>44720</v>
      </c>
      <c r="B7" s="4">
        <v>908.29</v>
      </c>
      <c r="C7" s="4">
        <v>14.6</v>
      </c>
      <c r="D7" s="4">
        <v>616.5</v>
      </c>
      <c r="E7" s="4">
        <v>277.19</v>
      </c>
      <c r="G7" s="4">
        <v>206</v>
      </c>
      <c r="H7" s="4">
        <v>1025</v>
      </c>
      <c r="J7" s="4" t="s">
        <v>60</v>
      </c>
    </row>
    <row r="8" spans="1:16" x14ac:dyDescent="0.25">
      <c r="A8" s="17">
        <v>44721</v>
      </c>
      <c r="B8" s="4">
        <v>630.33000000000004</v>
      </c>
      <c r="C8" s="4">
        <v>20.399999999999999</v>
      </c>
      <c r="D8" s="4">
        <v>442.92</v>
      </c>
      <c r="E8" s="4">
        <v>167.01</v>
      </c>
      <c r="G8" s="4">
        <v>24.2</v>
      </c>
      <c r="P8" s="12"/>
    </row>
    <row r="9" spans="1:16" x14ac:dyDescent="0.25">
      <c r="A9" s="17">
        <v>44722</v>
      </c>
      <c r="B9" s="4">
        <v>969.74</v>
      </c>
      <c r="C9" s="4">
        <v>27.9</v>
      </c>
      <c r="D9" s="4">
        <v>436.6</v>
      </c>
      <c r="E9" s="4">
        <v>505.24</v>
      </c>
      <c r="G9" s="4">
        <v>509.9</v>
      </c>
      <c r="H9" s="18">
        <v>2.7</v>
      </c>
      <c r="J9" s="7" t="s">
        <v>71</v>
      </c>
      <c r="P9" s="12"/>
    </row>
    <row r="10" spans="1:16" x14ac:dyDescent="0.25">
      <c r="A10" s="17">
        <v>44723</v>
      </c>
      <c r="B10" s="4">
        <v>2614.11</v>
      </c>
      <c r="C10" s="4">
        <v>33.799999999999997</v>
      </c>
      <c r="D10" s="4">
        <v>2237.0700000000002</v>
      </c>
      <c r="E10" s="4">
        <v>343.24</v>
      </c>
      <c r="G10" s="4">
        <v>1234.78</v>
      </c>
      <c r="H10" s="4">
        <v>53.37</v>
      </c>
      <c r="J10" s="4" t="s">
        <v>72</v>
      </c>
      <c r="P10" s="12"/>
    </row>
    <row r="11" spans="1:16" x14ac:dyDescent="0.25">
      <c r="A11" s="17">
        <v>44725</v>
      </c>
      <c r="B11" s="4">
        <v>375.81</v>
      </c>
      <c r="C11" s="4">
        <v>25.5</v>
      </c>
      <c r="D11" s="4">
        <v>181</v>
      </c>
      <c r="E11" s="4">
        <v>169.31</v>
      </c>
      <c r="G11" s="4">
        <v>212.7</v>
      </c>
      <c r="H11" s="18">
        <v>15</v>
      </c>
      <c r="J11" s="7" t="s">
        <v>73</v>
      </c>
      <c r="N11" s="19"/>
      <c r="P11" s="12"/>
    </row>
    <row r="12" spans="1:16" x14ac:dyDescent="0.25">
      <c r="A12" s="17">
        <v>44726</v>
      </c>
      <c r="B12" s="4">
        <v>925.2</v>
      </c>
      <c r="D12" s="4">
        <v>817.11</v>
      </c>
      <c r="E12" s="4">
        <v>108.09</v>
      </c>
      <c r="G12" s="4">
        <v>506.4</v>
      </c>
      <c r="H12" s="20">
        <v>6500</v>
      </c>
      <c r="I12" s="7"/>
      <c r="J12" s="20" t="s">
        <v>7</v>
      </c>
      <c r="K12" s="7"/>
      <c r="P12" s="12"/>
    </row>
    <row r="13" spans="1:16" x14ac:dyDescent="0.25">
      <c r="A13" s="17">
        <v>44727</v>
      </c>
      <c r="B13" s="4">
        <v>1402.51</v>
      </c>
      <c r="C13" s="4">
        <v>105.9</v>
      </c>
      <c r="D13" s="4">
        <v>1084.5999999999999</v>
      </c>
      <c r="E13" s="4">
        <v>212.01</v>
      </c>
      <c r="G13" s="4">
        <v>479.51</v>
      </c>
      <c r="H13" s="4">
        <v>20</v>
      </c>
      <c r="J13" s="4" t="s">
        <v>74</v>
      </c>
      <c r="P13" s="19"/>
    </row>
    <row r="14" spans="1:16" x14ac:dyDescent="0.25">
      <c r="A14" s="17">
        <v>44728</v>
      </c>
      <c r="B14" s="4">
        <v>1161.25</v>
      </c>
      <c r="C14" s="4">
        <v>25</v>
      </c>
      <c r="D14" s="4">
        <v>965.4</v>
      </c>
      <c r="E14" s="4">
        <v>170.85</v>
      </c>
      <c r="G14" s="4">
        <v>13.5</v>
      </c>
      <c r="H14" s="4">
        <v>205</v>
      </c>
      <c r="J14" s="4" t="s">
        <v>75</v>
      </c>
      <c r="P14" s="12"/>
    </row>
    <row r="15" spans="1:16" x14ac:dyDescent="0.25">
      <c r="A15" s="17">
        <v>44729</v>
      </c>
      <c r="B15" s="4">
        <v>603.72</v>
      </c>
      <c r="C15" s="4">
        <v>14</v>
      </c>
      <c r="D15" s="4">
        <v>496.1</v>
      </c>
      <c r="E15" s="4">
        <v>93.62</v>
      </c>
      <c r="G15" s="4">
        <v>149.32</v>
      </c>
      <c r="H15" s="20">
        <v>3000</v>
      </c>
      <c r="I15" s="7"/>
      <c r="J15" s="20" t="s">
        <v>7</v>
      </c>
      <c r="P15" s="12"/>
    </row>
    <row r="16" spans="1:16" x14ac:dyDescent="0.25">
      <c r="A16" s="17">
        <v>44730</v>
      </c>
      <c r="B16" s="4">
        <v>264</v>
      </c>
      <c r="C16" s="4">
        <v>12.5</v>
      </c>
      <c r="D16" s="4">
        <v>190.1</v>
      </c>
      <c r="E16" s="4">
        <v>61.4</v>
      </c>
      <c r="G16" s="4">
        <v>189.6</v>
      </c>
      <c r="H16" s="18">
        <v>124.95</v>
      </c>
      <c r="J16" s="7" t="s">
        <v>59</v>
      </c>
      <c r="N16" s="23">
        <v>1551.03</v>
      </c>
      <c r="P16" s="12"/>
    </row>
    <row r="17" spans="1:16" x14ac:dyDescent="0.25">
      <c r="A17" s="17">
        <v>44734</v>
      </c>
      <c r="B17" s="4">
        <v>1342.99</v>
      </c>
      <c r="C17" s="4">
        <v>87.6</v>
      </c>
      <c r="D17" s="4">
        <v>942.41</v>
      </c>
      <c r="E17" s="4">
        <v>312.98</v>
      </c>
      <c r="G17" s="4">
        <v>372.44</v>
      </c>
      <c r="H17" s="7">
        <v>80</v>
      </c>
      <c r="J17" s="7" t="s">
        <v>76</v>
      </c>
      <c r="N17" s="19"/>
      <c r="P17" s="12"/>
    </row>
    <row r="18" spans="1:16" x14ac:dyDescent="0.25">
      <c r="A18" s="17">
        <v>44735</v>
      </c>
      <c r="B18" s="4">
        <v>1768.95</v>
      </c>
      <c r="C18" s="4">
        <v>57.5</v>
      </c>
      <c r="D18" s="4">
        <v>1495.1</v>
      </c>
      <c r="E18" s="4">
        <v>216.35</v>
      </c>
      <c r="G18" s="4">
        <v>501.15</v>
      </c>
      <c r="H18" s="4">
        <v>424.2</v>
      </c>
      <c r="J18" s="4" t="s">
        <v>59</v>
      </c>
      <c r="P18" s="12"/>
    </row>
    <row r="19" spans="1:16" x14ac:dyDescent="0.25">
      <c r="A19" s="17">
        <v>44736</v>
      </c>
      <c r="B19" s="4">
        <v>1352.75</v>
      </c>
      <c r="C19" s="4">
        <v>67.400000000000006</v>
      </c>
      <c r="D19" s="4">
        <v>878.6</v>
      </c>
      <c r="E19" s="4">
        <v>406.75</v>
      </c>
      <c r="G19" s="4">
        <v>706.7</v>
      </c>
      <c r="K19" s="5"/>
      <c r="N19" s="13">
        <v>1661.29</v>
      </c>
      <c r="P19" s="19"/>
    </row>
    <row r="20" spans="1:16" x14ac:dyDescent="0.25">
      <c r="A20" s="17">
        <v>44737</v>
      </c>
      <c r="B20" s="4">
        <v>381.41</v>
      </c>
      <c r="C20" s="4">
        <v>17.899999999999999</v>
      </c>
      <c r="D20" s="4">
        <v>163.80000000000001</v>
      </c>
      <c r="E20" s="4">
        <v>199.71</v>
      </c>
      <c r="G20" s="4">
        <v>81</v>
      </c>
      <c r="N20" s="19"/>
      <c r="P20" s="12"/>
    </row>
    <row r="21" spans="1:16" x14ac:dyDescent="0.25">
      <c r="A21" s="17">
        <v>44739</v>
      </c>
      <c r="B21" s="4">
        <v>1962.3</v>
      </c>
      <c r="C21" s="4">
        <v>5.7</v>
      </c>
      <c r="D21" s="4">
        <v>1712.3</v>
      </c>
      <c r="E21" s="4">
        <v>244.3</v>
      </c>
      <c r="P21" s="12"/>
    </row>
    <row r="22" spans="1:16" x14ac:dyDescent="0.25">
      <c r="A22" s="17">
        <v>44740</v>
      </c>
      <c r="B22" s="4">
        <v>2472.75</v>
      </c>
      <c r="C22" s="4">
        <v>47.6</v>
      </c>
      <c r="D22" s="4">
        <v>2166.35</v>
      </c>
      <c r="E22" s="4">
        <v>258.8</v>
      </c>
      <c r="G22" s="4">
        <v>1409.13</v>
      </c>
      <c r="H22" s="7"/>
      <c r="P22" s="12"/>
    </row>
    <row r="23" spans="1:16" x14ac:dyDescent="0.25">
      <c r="A23" s="17">
        <v>44741</v>
      </c>
      <c r="B23" s="4">
        <v>376.48</v>
      </c>
      <c r="C23" s="4">
        <v>21.9</v>
      </c>
      <c r="D23" s="4">
        <v>237.7</v>
      </c>
      <c r="E23" s="4">
        <v>116.88</v>
      </c>
      <c r="G23" s="4">
        <v>131.43</v>
      </c>
      <c r="J23" s="7"/>
      <c r="P23" s="12"/>
    </row>
    <row r="24" spans="1:16" x14ac:dyDescent="0.25">
      <c r="A24" s="17">
        <v>44742</v>
      </c>
      <c r="B24" s="4">
        <v>864.39</v>
      </c>
      <c r="C24" s="4">
        <v>52.6</v>
      </c>
      <c r="D24" s="4">
        <v>567.5</v>
      </c>
      <c r="E24" s="4">
        <v>244.29</v>
      </c>
      <c r="G24" s="4">
        <v>172.87</v>
      </c>
      <c r="H24" s="9">
        <v>4784.5</v>
      </c>
      <c r="I24" s="9"/>
      <c r="J24" s="9"/>
      <c r="N24" s="23">
        <v>1713.43</v>
      </c>
      <c r="P24" s="12"/>
    </row>
    <row r="25" spans="1:16" x14ac:dyDescent="0.25">
      <c r="A25" s="17"/>
      <c r="P25" s="12"/>
    </row>
    <row r="27" spans="1:16" ht="18.75" x14ac:dyDescent="0.3">
      <c r="B27" s="3">
        <f>SUM(B2:B26)</f>
        <v>26977.31</v>
      </c>
      <c r="C27" s="3">
        <f>SUM(C2:C26)</f>
        <v>782.90000000000009</v>
      </c>
      <c r="D27" s="3">
        <f>SUM(D2:D26)</f>
        <v>20505.27</v>
      </c>
      <c r="E27" s="3">
        <f>SUM(E2:E26)</f>
        <v>5689.14</v>
      </c>
      <c r="F27" s="3">
        <f>C27+D27+E27</f>
        <v>26977.31</v>
      </c>
      <c r="G27" s="10">
        <f>SUM(G2:G26)</f>
        <v>10303.120000000001</v>
      </c>
      <c r="H27" s="3">
        <f>SUM(H2:H26)</f>
        <v>16674.21</v>
      </c>
      <c r="I27" s="3">
        <f>F27-G27-H27</f>
        <v>-1.9999999996798579E-2</v>
      </c>
      <c r="N27" s="12">
        <f>SUM(N2:N26)</f>
        <v>10303.119999999999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pane xSplit="9" ySplit="1" topLeftCell="J17" activePane="bottomRight" state="frozen"/>
      <selection pane="topRight" activeCell="H1" sqref="H1"/>
      <selection pane="bottomLeft" activeCell="A2" sqref="A2"/>
      <selection pane="bottomRight" activeCell="A2" sqref="A2:A12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4.85546875" style="4" customWidth="1"/>
    <col min="7" max="7" width="14.7109375" style="4" customWidth="1"/>
    <col min="8" max="8" width="16.7109375" style="4" customWidth="1"/>
    <col min="9" max="9" width="17.425781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7">
        <v>44743</v>
      </c>
      <c r="B2" s="4">
        <v>1197.71</v>
      </c>
      <c r="C2" s="4">
        <v>18</v>
      </c>
      <c r="D2" s="4">
        <v>598.25</v>
      </c>
      <c r="E2" s="4">
        <v>581.46</v>
      </c>
      <c r="G2" s="4">
        <v>339</v>
      </c>
      <c r="H2" s="28">
        <v>2500</v>
      </c>
      <c r="J2" s="27" t="s">
        <v>79</v>
      </c>
    </row>
    <row r="3" spans="1:16" x14ac:dyDescent="0.25">
      <c r="A3" s="17">
        <v>44744</v>
      </c>
      <c r="B3" s="4">
        <v>157.4</v>
      </c>
      <c r="C3" s="4">
        <v>4</v>
      </c>
      <c r="D3" s="4">
        <v>124.4</v>
      </c>
      <c r="E3" s="4">
        <v>29</v>
      </c>
      <c r="G3" s="4">
        <v>50</v>
      </c>
      <c r="H3" s="29">
        <v>70</v>
      </c>
      <c r="I3" s="29"/>
      <c r="J3" s="29" t="s">
        <v>77</v>
      </c>
      <c r="K3" s="29"/>
    </row>
    <row r="4" spans="1:16" x14ac:dyDescent="0.25">
      <c r="A4" s="17">
        <v>44746</v>
      </c>
      <c r="B4" s="4">
        <v>567.55999999999995</v>
      </c>
      <c r="C4" s="4">
        <v>66.599999999999994</v>
      </c>
      <c r="D4" s="4">
        <v>408.78</v>
      </c>
      <c r="E4" s="4">
        <v>92.18</v>
      </c>
      <c r="H4" s="4">
        <v>70</v>
      </c>
      <c r="J4" s="5" t="s">
        <v>29</v>
      </c>
    </row>
    <row r="5" spans="1:16" x14ac:dyDescent="0.25">
      <c r="A5" s="17">
        <v>44747</v>
      </c>
      <c r="B5" s="4">
        <v>965.49</v>
      </c>
      <c r="C5" s="4">
        <v>34.5</v>
      </c>
      <c r="D5" s="4">
        <v>614.4</v>
      </c>
      <c r="E5" s="4">
        <v>316.58999999999997</v>
      </c>
      <c r="G5" s="4">
        <v>473.5</v>
      </c>
      <c r="H5" s="7">
        <v>150</v>
      </c>
      <c r="I5" s="7"/>
      <c r="J5" s="29" t="s">
        <v>78</v>
      </c>
      <c r="N5" s="19"/>
    </row>
    <row r="6" spans="1:16" x14ac:dyDescent="0.25">
      <c r="A6" s="17">
        <v>44748</v>
      </c>
      <c r="B6" s="4">
        <v>1601.34</v>
      </c>
      <c r="C6" s="4">
        <v>30.8</v>
      </c>
      <c r="D6" s="4">
        <v>1415.4</v>
      </c>
      <c r="E6" s="4">
        <v>155.13999999999999</v>
      </c>
      <c r="G6" s="4">
        <v>442.09</v>
      </c>
      <c r="H6" s="8">
        <v>1300</v>
      </c>
      <c r="I6" s="5"/>
      <c r="J6" s="9" t="s">
        <v>79</v>
      </c>
      <c r="N6" s="19"/>
    </row>
    <row r="7" spans="1:16" x14ac:dyDescent="0.25">
      <c r="A7" s="17">
        <v>44749</v>
      </c>
      <c r="B7" s="4">
        <v>740.6</v>
      </c>
      <c r="C7" s="4">
        <v>75.400000000000006</v>
      </c>
      <c r="D7" s="4">
        <v>602.99</v>
      </c>
      <c r="E7" s="4">
        <v>62.21</v>
      </c>
      <c r="G7" s="4">
        <v>12.3</v>
      </c>
      <c r="H7" s="29">
        <v>10</v>
      </c>
      <c r="I7" s="5"/>
      <c r="J7" s="29" t="s">
        <v>69</v>
      </c>
    </row>
    <row r="8" spans="1:16" x14ac:dyDescent="0.25">
      <c r="A8" s="17">
        <v>44750</v>
      </c>
      <c r="B8" s="4">
        <v>674.25</v>
      </c>
      <c r="C8" s="4">
        <v>12.5</v>
      </c>
      <c r="D8" s="4">
        <v>442.1</v>
      </c>
      <c r="E8" s="4">
        <v>219.65</v>
      </c>
      <c r="G8" s="4">
        <v>291.35000000000002</v>
      </c>
      <c r="H8" s="4">
        <v>63.5</v>
      </c>
      <c r="J8" s="5" t="s">
        <v>14</v>
      </c>
    </row>
    <row r="9" spans="1:16" x14ac:dyDescent="0.25">
      <c r="A9" s="17">
        <v>44751</v>
      </c>
      <c r="B9" s="4">
        <v>551.80999999999995</v>
      </c>
      <c r="C9" s="4">
        <v>13</v>
      </c>
      <c r="D9" s="4">
        <v>413.55</v>
      </c>
      <c r="E9" s="4">
        <v>125.26</v>
      </c>
      <c r="G9" s="4">
        <v>297.8</v>
      </c>
      <c r="H9" s="4">
        <v>188.6</v>
      </c>
      <c r="J9" s="5" t="s">
        <v>80</v>
      </c>
      <c r="N9" s="13">
        <v>1906.04</v>
      </c>
      <c r="P9" s="12"/>
    </row>
    <row r="10" spans="1:16" x14ac:dyDescent="0.25">
      <c r="A10" s="17">
        <v>44753</v>
      </c>
      <c r="B10" s="4">
        <v>192.65</v>
      </c>
      <c r="D10" s="4">
        <v>164.9</v>
      </c>
      <c r="E10" s="4">
        <v>27.75</v>
      </c>
      <c r="G10" s="4">
        <v>20.5</v>
      </c>
      <c r="H10" s="7">
        <v>250</v>
      </c>
      <c r="I10" s="7"/>
      <c r="J10" s="29" t="s">
        <v>81</v>
      </c>
      <c r="K10" s="7"/>
      <c r="N10" s="19"/>
      <c r="P10" s="12"/>
    </row>
    <row r="11" spans="1:16" x14ac:dyDescent="0.25">
      <c r="A11" s="17">
        <v>44754</v>
      </c>
      <c r="B11" s="4">
        <v>182.96</v>
      </c>
      <c r="C11" s="4">
        <v>14.5</v>
      </c>
      <c r="D11" s="4">
        <v>99.8</v>
      </c>
      <c r="E11" s="4">
        <v>68.66</v>
      </c>
      <c r="G11" s="4">
        <v>56.65</v>
      </c>
      <c r="H11" s="7">
        <v>199.8</v>
      </c>
      <c r="I11" s="7"/>
      <c r="J11" s="29" t="s">
        <v>88</v>
      </c>
      <c r="K11" s="7"/>
      <c r="P11" s="12"/>
    </row>
    <row r="12" spans="1:16" x14ac:dyDescent="0.25">
      <c r="A12" s="17">
        <v>44755</v>
      </c>
      <c r="B12" s="4">
        <v>667.5</v>
      </c>
      <c r="C12" s="4">
        <v>5.4</v>
      </c>
      <c r="D12" s="4">
        <v>567</v>
      </c>
      <c r="E12" s="4">
        <v>95.1</v>
      </c>
      <c r="G12" s="4">
        <v>107</v>
      </c>
      <c r="H12" s="18">
        <v>100</v>
      </c>
      <c r="J12" s="29" t="s">
        <v>82</v>
      </c>
      <c r="N12" s="19"/>
      <c r="P12" s="12"/>
    </row>
    <row r="13" spans="1:16" x14ac:dyDescent="0.25">
      <c r="A13" s="17">
        <v>44756</v>
      </c>
      <c r="B13" s="4">
        <v>1050.4000000000001</v>
      </c>
      <c r="D13" s="4">
        <v>964.2</v>
      </c>
      <c r="E13" s="4">
        <v>86.2</v>
      </c>
      <c r="G13" s="4">
        <v>195</v>
      </c>
      <c r="H13" s="20">
        <v>1500</v>
      </c>
      <c r="I13" s="20"/>
      <c r="J13" s="27" t="s">
        <v>79</v>
      </c>
      <c r="K13" s="20"/>
      <c r="P13" s="12"/>
    </row>
    <row r="14" spans="1:16" x14ac:dyDescent="0.25">
      <c r="A14" s="17">
        <v>44757</v>
      </c>
      <c r="B14" s="4">
        <v>695.95</v>
      </c>
      <c r="C14" s="4">
        <v>82.5</v>
      </c>
      <c r="D14" s="4">
        <v>574.74</v>
      </c>
      <c r="E14" s="4">
        <v>38.71</v>
      </c>
      <c r="G14" s="4">
        <v>62</v>
      </c>
      <c r="H14" s="7">
        <v>5</v>
      </c>
      <c r="I14" s="7"/>
      <c r="J14" s="29" t="s">
        <v>83</v>
      </c>
      <c r="K14" s="7"/>
      <c r="P14" s="19"/>
    </row>
    <row r="15" spans="1:16" x14ac:dyDescent="0.25">
      <c r="A15" s="17">
        <v>44758</v>
      </c>
      <c r="B15" s="4">
        <v>260.68</v>
      </c>
      <c r="D15" s="4">
        <v>79.8</v>
      </c>
      <c r="E15" s="4">
        <v>180.88</v>
      </c>
      <c r="H15" s="4">
        <v>7.98</v>
      </c>
      <c r="J15" s="5" t="s">
        <v>84</v>
      </c>
      <c r="N15" s="13">
        <v>441.15</v>
      </c>
      <c r="P15" s="12"/>
    </row>
    <row r="16" spans="1:16" x14ac:dyDescent="0.25">
      <c r="A16" s="17">
        <v>44760</v>
      </c>
      <c r="B16" s="4">
        <v>549.20000000000005</v>
      </c>
      <c r="C16" s="4">
        <v>35</v>
      </c>
      <c r="D16" s="4">
        <v>465.7</v>
      </c>
      <c r="E16" s="4">
        <v>48.5</v>
      </c>
      <c r="G16" s="4">
        <v>420</v>
      </c>
      <c r="H16" s="29">
        <v>250</v>
      </c>
      <c r="I16" s="29"/>
      <c r="J16" s="29" t="s">
        <v>24</v>
      </c>
      <c r="N16" s="19"/>
      <c r="P16" s="12"/>
    </row>
    <row r="17" spans="1:16" x14ac:dyDescent="0.25">
      <c r="A17" s="17">
        <v>44761</v>
      </c>
      <c r="B17" s="4">
        <v>319.39999999999998</v>
      </c>
      <c r="D17" s="4">
        <v>312.39999999999998</v>
      </c>
      <c r="E17" s="4">
        <v>7</v>
      </c>
      <c r="G17" s="4">
        <v>70.599999999999994</v>
      </c>
      <c r="H17" s="4">
        <v>392</v>
      </c>
      <c r="J17" s="29" t="s">
        <v>85</v>
      </c>
      <c r="P17" s="12"/>
    </row>
    <row r="18" spans="1:16" x14ac:dyDescent="0.25">
      <c r="A18" s="17">
        <v>44762</v>
      </c>
      <c r="B18" s="4">
        <v>400.2</v>
      </c>
      <c r="D18" s="4">
        <v>362.6</v>
      </c>
      <c r="E18" s="4">
        <v>37.6</v>
      </c>
      <c r="H18" s="4">
        <v>110</v>
      </c>
      <c r="J18" s="5" t="s">
        <v>76</v>
      </c>
      <c r="P18" s="12"/>
    </row>
    <row r="19" spans="1:16" x14ac:dyDescent="0.25">
      <c r="A19" s="17">
        <v>44763</v>
      </c>
      <c r="B19" s="4">
        <v>806.25</v>
      </c>
      <c r="D19" s="4">
        <v>787.2</v>
      </c>
      <c r="E19" s="4">
        <v>19.05</v>
      </c>
      <c r="G19" s="4">
        <v>584.95000000000005</v>
      </c>
      <c r="H19" s="29">
        <v>305</v>
      </c>
      <c r="I19" s="5"/>
      <c r="J19" s="29" t="s">
        <v>86</v>
      </c>
      <c r="P19" s="12"/>
    </row>
    <row r="20" spans="1:16" x14ac:dyDescent="0.25">
      <c r="A20" s="17">
        <v>44764</v>
      </c>
      <c r="B20" s="4">
        <v>760.45</v>
      </c>
      <c r="C20" s="4">
        <v>59.8</v>
      </c>
      <c r="D20" s="4">
        <v>654.24</v>
      </c>
      <c r="E20" s="4">
        <v>46.41</v>
      </c>
      <c r="G20" s="4">
        <v>610.70000000000005</v>
      </c>
      <c r="H20" s="20">
        <v>1500</v>
      </c>
      <c r="I20" s="20"/>
      <c r="J20" s="27" t="s">
        <v>79</v>
      </c>
      <c r="K20" s="5"/>
      <c r="P20" s="19"/>
    </row>
    <row r="21" spans="1:16" x14ac:dyDescent="0.25">
      <c r="A21" s="17">
        <v>44765</v>
      </c>
      <c r="B21" s="4">
        <v>2315.84</v>
      </c>
      <c r="C21" s="4">
        <v>99</v>
      </c>
      <c r="D21" s="4">
        <v>2117.7800000000002</v>
      </c>
      <c r="E21" s="4">
        <v>99.06</v>
      </c>
      <c r="G21" s="4">
        <v>367.32</v>
      </c>
      <c r="H21" s="4">
        <v>1100</v>
      </c>
      <c r="J21" s="4" t="s">
        <v>18</v>
      </c>
      <c r="N21" s="13">
        <v>2053.5700000000002</v>
      </c>
      <c r="P21" s="12"/>
    </row>
    <row r="22" spans="1:16" x14ac:dyDescent="0.25">
      <c r="A22" s="17">
        <v>44767</v>
      </c>
      <c r="B22" s="4">
        <v>480.88</v>
      </c>
      <c r="C22" s="4">
        <v>39.299999999999997</v>
      </c>
      <c r="D22" s="4">
        <v>324.7</v>
      </c>
      <c r="E22" s="4">
        <v>116.88</v>
      </c>
      <c r="G22" s="4">
        <v>282.43</v>
      </c>
      <c r="H22" s="4">
        <v>201.3</v>
      </c>
      <c r="J22" s="4" t="s">
        <v>19</v>
      </c>
      <c r="N22" s="13">
        <v>1191.69</v>
      </c>
      <c r="P22" s="12"/>
    </row>
    <row r="23" spans="1:16" x14ac:dyDescent="0.25">
      <c r="A23" s="17">
        <v>44768</v>
      </c>
      <c r="B23" s="4">
        <v>603.79999999999995</v>
      </c>
      <c r="C23" s="4">
        <v>52</v>
      </c>
      <c r="D23" s="4">
        <v>462.5</v>
      </c>
      <c r="E23" s="4">
        <v>89.3</v>
      </c>
      <c r="G23" s="4">
        <v>249.3</v>
      </c>
      <c r="H23" s="7">
        <v>36.1</v>
      </c>
      <c r="J23" s="4" t="s">
        <v>87</v>
      </c>
      <c r="N23" s="12">
        <v>22</v>
      </c>
      <c r="P23" s="12"/>
    </row>
    <row r="24" spans="1:16" x14ac:dyDescent="0.25">
      <c r="A24" s="17">
        <v>44769</v>
      </c>
      <c r="B24" s="4">
        <v>1300.4000000000001</v>
      </c>
      <c r="C24" s="4">
        <v>13.5</v>
      </c>
      <c r="D24" s="4">
        <v>1217.9000000000001</v>
      </c>
      <c r="E24" s="4">
        <v>69</v>
      </c>
      <c r="G24" s="4">
        <v>272</v>
      </c>
      <c r="H24" s="4">
        <v>189.59</v>
      </c>
      <c r="J24" s="7" t="s">
        <v>89</v>
      </c>
      <c r="N24" s="12">
        <v>84</v>
      </c>
      <c r="P24" s="12"/>
    </row>
    <row r="25" spans="1:16" x14ac:dyDescent="0.25">
      <c r="A25" s="17">
        <v>44770</v>
      </c>
      <c r="B25" s="4">
        <v>757.11</v>
      </c>
      <c r="C25" s="4">
        <v>7</v>
      </c>
      <c r="D25" s="4">
        <v>507.4</v>
      </c>
      <c r="E25" s="4">
        <v>242.71</v>
      </c>
      <c r="G25" s="4">
        <v>387.96</v>
      </c>
      <c r="K25" s="12"/>
      <c r="P25" s="12"/>
    </row>
    <row r="26" spans="1:16" x14ac:dyDescent="0.25">
      <c r="A26" s="17">
        <v>44771</v>
      </c>
      <c r="B26" s="4">
        <v>361.86</v>
      </c>
      <c r="C26" s="4">
        <v>7.8</v>
      </c>
      <c r="D26" s="4">
        <v>317.10000000000002</v>
      </c>
      <c r="E26" s="4">
        <v>36.96</v>
      </c>
      <c r="K26" s="12"/>
      <c r="P26" s="12"/>
    </row>
    <row r="27" spans="1:16" x14ac:dyDescent="0.25">
      <c r="A27" s="17">
        <v>44772</v>
      </c>
      <c r="B27" s="4">
        <v>287</v>
      </c>
      <c r="C27" s="4">
        <v>4</v>
      </c>
      <c r="D27" s="4">
        <v>279.2</v>
      </c>
      <c r="E27" s="4">
        <v>3.8</v>
      </c>
      <c r="G27" s="4">
        <v>106</v>
      </c>
      <c r="H27" s="4">
        <v>2251.37</v>
      </c>
      <c r="J27" s="4" t="s">
        <v>79</v>
      </c>
      <c r="K27" s="12"/>
      <c r="P27" s="12"/>
    </row>
    <row r="28" spans="1:16" x14ac:dyDescent="0.25">
      <c r="A28" s="17"/>
      <c r="B28" s="7"/>
      <c r="H28" s="8"/>
      <c r="K28" s="12"/>
      <c r="N28" s="19"/>
      <c r="P28" s="12"/>
    </row>
    <row r="29" spans="1:16" x14ac:dyDescent="0.25">
      <c r="K29" s="12"/>
    </row>
    <row r="30" spans="1:16" ht="18.75" x14ac:dyDescent="0.3">
      <c r="B30" s="3">
        <f>SUM(B2:B29)</f>
        <v>18448.690000000002</v>
      </c>
      <c r="C30" s="3">
        <f>SUM(C2:C29)</f>
        <v>674.59999999999991</v>
      </c>
      <c r="D30" s="3">
        <f>SUM(D2:D29)</f>
        <v>14879.030000000002</v>
      </c>
      <c r="E30" s="3">
        <f>SUM(E2:E29)</f>
        <v>2895.0600000000004</v>
      </c>
      <c r="F30" s="3">
        <f>C30+D30+E30</f>
        <v>18448.690000000002</v>
      </c>
      <c r="G30" s="10">
        <f>SUM(G2:G29)</f>
        <v>5698.45</v>
      </c>
      <c r="H30" s="3">
        <f>SUM(H2:H29)</f>
        <v>12750.240000000002</v>
      </c>
      <c r="I30" s="3">
        <f>F30-G30-H30</f>
        <v>0</v>
      </c>
      <c r="K30" s="12"/>
      <c r="N30" s="12">
        <f>SUM(N3:N29)</f>
        <v>5698.4500000000007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A2" sqref="A2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7">
        <v>44774</v>
      </c>
      <c r="B2" s="5">
        <v>804.95</v>
      </c>
      <c r="C2" s="5">
        <v>15</v>
      </c>
      <c r="D2" s="5">
        <v>697.5</v>
      </c>
      <c r="E2" s="5">
        <v>92.45</v>
      </c>
      <c r="F2" s="5"/>
      <c r="G2" s="5">
        <v>601.85</v>
      </c>
      <c r="H2" s="5">
        <v>10</v>
      </c>
      <c r="I2" s="5"/>
      <c r="J2" s="5" t="s">
        <v>33</v>
      </c>
      <c r="K2" s="5"/>
      <c r="L2" s="5"/>
      <c r="M2" s="31"/>
      <c r="P2" s="21"/>
    </row>
    <row r="3" spans="1:16" x14ac:dyDescent="0.25">
      <c r="A3" s="17">
        <v>44775</v>
      </c>
      <c r="B3" s="5">
        <v>337.9</v>
      </c>
      <c r="C3" s="5">
        <v>24.5</v>
      </c>
      <c r="D3" s="5">
        <v>136.69999999999999</v>
      </c>
      <c r="E3" s="5">
        <v>176.7</v>
      </c>
      <c r="F3" s="5"/>
      <c r="G3" s="5">
        <v>121.25</v>
      </c>
      <c r="H3" s="33">
        <v>217.8</v>
      </c>
      <c r="I3" s="5"/>
      <c r="J3" s="5" t="s">
        <v>9</v>
      </c>
      <c r="K3" s="5"/>
      <c r="L3" s="5"/>
      <c r="M3" s="31"/>
      <c r="P3" s="16"/>
    </row>
    <row r="4" spans="1:16" x14ac:dyDescent="0.25">
      <c r="A4" s="17">
        <v>44776</v>
      </c>
      <c r="B4" s="5">
        <v>527.37</v>
      </c>
      <c r="C4" s="5">
        <v>34.5</v>
      </c>
      <c r="D4" s="5">
        <v>368.5</v>
      </c>
      <c r="E4" s="5">
        <v>124.37</v>
      </c>
      <c r="F4" s="5"/>
      <c r="G4" s="5">
        <v>376.3</v>
      </c>
      <c r="H4" s="29">
        <v>400</v>
      </c>
      <c r="I4" s="5"/>
      <c r="J4" s="5" t="s">
        <v>90</v>
      </c>
      <c r="K4" s="5"/>
      <c r="L4" s="5"/>
      <c r="M4" s="31"/>
      <c r="P4" s="16"/>
    </row>
    <row r="5" spans="1:16" x14ac:dyDescent="0.25">
      <c r="A5" s="17">
        <v>44777</v>
      </c>
      <c r="B5" s="5">
        <v>223.4</v>
      </c>
      <c r="C5" s="5"/>
      <c r="D5" s="5">
        <v>196.2</v>
      </c>
      <c r="E5" s="5">
        <v>27.2</v>
      </c>
      <c r="F5" s="5"/>
      <c r="G5" s="5">
        <v>180</v>
      </c>
      <c r="H5" s="32">
        <v>1000</v>
      </c>
      <c r="I5" s="5"/>
      <c r="J5" s="27" t="s">
        <v>7</v>
      </c>
      <c r="L5" s="5"/>
      <c r="M5" s="31"/>
      <c r="P5" s="21"/>
    </row>
    <row r="6" spans="1:16" x14ac:dyDescent="0.25">
      <c r="A6" s="17">
        <v>44778</v>
      </c>
      <c r="B6" s="5">
        <v>1134.93</v>
      </c>
      <c r="C6" s="5">
        <v>12.8</v>
      </c>
      <c r="D6" s="5">
        <v>933.5</v>
      </c>
      <c r="E6" s="5">
        <v>188.63</v>
      </c>
      <c r="F6" s="5"/>
      <c r="G6" s="5">
        <v>824.8</v>
      </c>
      <c r="H6" s="29">
        <v>100</v>
      </c>
      <c r="I6" s="29"/>
      <c r="J6" s="29" t="s">
        <v>91</v>
      </c>
      <c r="K6" s="5"/>
      <c r="L6" s="5"/>
      <c r="M6" s="31"/>
      <c r="N6" s="13">
        <v>2104.1999999999998</v>
      </c>
      <c r="P6" s="21"/>
    </row>
    <row r="7" spans="1:16" x14ac:dyDescent="0.25">
      <c r="A7" s="17">
        <v>44779</v>
      </c>
      <c r="B7" s="5"/>
      <c r="C7" s="5"/>
      <c r="D7" s="5"/>
      <c r="E7" s="5"/>
      <c r="F7" s="5"/>
      <c r="G7" s="5"/>
      <c r="H7" s="32">
        <v>1500</v>
      </c>
      <c r="I7" s="5"/>
      <c r="J7" s="27" t="s">
        <v>7</v>
      </c>
      <c r="K7" s="5"/>
      <c r="L7" s="5"/>
      <c r="M7" s="31"/>
      <c r="N7" s="16"/>
      <c r="P7" s="16"/>
    </row>
    <row r="8" spans="1:16" x14ac:dyDescent="0.25">
      <c r="A8" s="17">
        <v>44781</v>
      </c>
      <c r="B8" s="5">
        <v>823.9</v>
      </c>
      <c r="C8" s="5">
        <v>36.5</v>
      </c>
      <c r="D8" s="5">
        <v>648.6</v>
      </c>
      <c r="E8" s="5">
        <v>138.80000000000001</v>
      </c>
      <c r="F8" s="5"/>
      <c r="G8" s="5">
        <v>185.4</v>
      </c>
      <c r="H8" s="5">
        <v>7</v>
      </c>
      <c r="I8" s="5"/>
      <c r="J8" s="5" t="s">
        <v>83</v>
      </c>
      <c r="K8" s="5"/>
      <c r="L8" s="5"/>
      <c r="M8" s="31"/>
      <c r="N8" s="16"/>
      <c r="P8" s="16"/>
    </row>
    <row r="9" spans="1:16" x14ac:dyDescent="0.25">
      <c r="A9" s="17">
        <v>44782</v>
      </c>
      <c r="B9" s="5">
        <v>1225.72</v>
      </c>
      <c r="C9" s="5">
        <v>78.5</v>
      </c>
      <c r="D9" s="5">
        <v>866.4</v>
      </c>
      <c r="E9" s="5">
        <v>280.82</v>
      </c>
      <c r="F9" s="5"/>
      <c r="G9" s="5">
        <v>205.5</v>
      </c>
      <c r="H9" s="32">
        <v>1887.8</v>
      </c>
      <c r="I9" s="5"/>
      <c r="J9" s="28"/>
      <c r="K9" s="5"/>
      <c r="L9" s="5"/>
      <c r="M9" s="31"/>
      <c r="N9" s="16"/>
      <c r="P9" s="16"/>
    </row>
    <row r="10" spans="1:16" x14ac:dyDescent="0.25">
      <c r="A10" s="17">
        <v>44783</v>
      </c>
      <c r="B10" s="5">
        <v>313.95</v>
      </c>
      <c r="C10" s="5">
        <v>72.2</v>
      </c>
      <c r="D10" s="5">
        <v>208.6</v>
      </c>
      <c r="E10" s="5">
        <v>33.15</v>
      </c>
      <c r="F10" s="5"/>
      <c r="G10" s="5">
        <v>65</v>
      </c>
      <c r="H10" s="5"/>
      <c r="I10" s="5"/>
      <c r="J10" s="5"/>
      <c r="K10" s="5"/>
      <c r="L10" s="5"/>
      <c r="M10" s="31"/>
      <c r="P10" s="16"/>
    </row>
    <row r="11" spans="1:16" x14ac:dyDescent="0.25">
      <c r="A11" s="17">
        <v>44784</v>
      </c>
      <c r="B11" s="5">
        <v>351.92</v>
      </c>
      <c r="C11" s="5">
        <v>53.5</v>
      </c>
      <c r="D11" s="5">
        <v>138.1</v>
      </c>
      <c r="E11" s="5">
        <v>160.32</v>
      </c>
      <c r="F11" s="5"/>
      <c r="G11" s="5">
        <v>160.91999999999999</v>
      </c>
      <c r="H11" s="33"/>
      <c r="I11" s="5"/>
      <c r="J11" s="29"/>
      <c r="K11" s="5"/>
      <c r="L11" s="5"/>
      <c r="M11" s="31"/>
      <c r="P11" s="21"/>
    </row>
    <row r="12" spans="1:16" x14ac:dyDescent="0.25">
      <c r="A12" s="17">
        <v>44785</v>
      </c>
      <c r="B12" s="5">
        <v>1273.4000000000001</v>
      </c>
      <c r="C12" s="5">
        <v>112.9</v>
      </c>
      <c r="D12" s="5">
        <v>959.1</v>
      </c>
      <c r="E12" s="5">
        <v>201.4</v>
      </c>
      <c r="F12" s="5"/>
      <c r="G12" s="5">
        <v>182.5</v>
      </c>
      <c r="H12" s="29"/>
      <c r="I12" s="29"/>
      <c r="J12" s="29"/>
      <c r="K12" s="29"/>
      <c r="L12" s="5"/>
      <c r="M12" s="31"/>
      <c r="P12" s="16"/>
    </row>
    <row r="13" spans="1:16" x14ac:dyDescent="0.25">
      <c r="A13" s="17">
        <v>44802</v>
      </c>
      <c r="B13" s="5">
        <v>746.52</v>
      </c>
      <c r="C13" s="5">
        <v>20.6</v>
      </c>
      <c r="D13" s="5">
        <v>634.79999999999995</v>
      </c>
      <c r="E13" s="5">
        <v>91.12</v>
      </c>
      <c r="F13" s="5"/>
      <c r="G13" s="5">
        <v>322.5</v>
      </c>
      <c r="H13" s="29"/>
      <c r="I13" s="29"/>
      <c r="J13" s="29"/>
      <c r="K13" s="29"/>
      <c r="L13" s="5"/>
      <c r="M13" s="31"/>
      <c r="P13" s="12"/>
    </row>
    <row r="14" spans="1:16" x14ac:dyDescent="0.25">
      <c r="A14" s="36">
        <v>44803</v>
      </c>
      <c r="B14" s="5">
        <v>728.29</v>
      </c>
      <c r="C14" s="5">
        <v>68.5</v>
      </c>
      <c r="D14" s="5">
        <v>412.4</v>
      </c>
      <c r="E14" s="5">
        <v>247.39</v>
      </c>
      <c r="F14" s="5"/>
      <c r="G14" s="5">
        <v>418.3</v>
      </c>
      <c r="H14" s="5"/>
      <c r="I14" s="5"/>
      <c r="J14" s="5"/>
      <c r="K14" s="5"/>
      <c r="L14" s="5"/>
      <c r="M14" s="31"/>
      <c r="P14" s="16"/>
    </row>
    <row r="15" spans="1:16" x14ac:dyDescent="0.25">
      <c r="A15" s="36">
        <v>44804</v>
      </c>
      <c r="B15" s="5">
        <v>761.66</v>
      </c>
      <c r="C15" s="5">
        <v>38.5</v>
      </c>
      <c r="D15" s="5">
        <v>518</v>
      </c>
      <c r="E15" s="5">
        <v>205.16</v>
      </c>
      <c r="F15" s="5"/>
      <c r="G15" s="5">
        <v>487</v>
      </c>
      <c r="H15" s="5"/>
      <c r="I15" s="5"/>
      <c r="J15" s="5"/>
      <c r="K15" s="5"/>
      <c r="L15" s="5"/>
      <c r="M15" s="31"/>
      <c r="N15" s="13">
        <v>2027.12</v>
      </c>
      <c r="P15" s="12"/>
    </row>
    <row r="16" spans="1:16" x14ac:dyDescent="0.25">
      <c r="A16" s="36"/>
      <c r="B16" s="5"/>
      <c r="C16" s="5"/>
      <c r="D16" s="5"/>
      <c r="E16" s="5"/>
      <c r="F16" s="5"/>
      <c r="G16" s="5"/>
      <c r="H16" s="5"/>
      <c r="I16" s="5"/>
      <c r="J16" s="29"/>
      <c r="K16" s="5"/>
      <c r="L16" s="5"/>
      <c r="M16" s="31"/>
      <c r="P16" s="12"/>
    </row>
    <row r="18" spans="2:14" ht="18.75" x14ac:dyDescent="0.3">
      <c r="B18" s="3">
        <f>SUM(B2:B17)</f>
        <v>9253.91</v>
      </c>
      <c r="C18" s="3">
        <f>SUM(C2:C17)</f>
        <v>568</v>
      </c>
      <c r="D18" s="3">
        <f>SUM(D2:D17)</f>
        <v>6718.4000000000005</v>
      </c>
      <c r="E18" s="3">
        <f>SUM(E2:E17)</f>
        <v>1967.51</v>
      </c>
      <c r="F18" s="3">
        <f>C18+D18+E18</f>
        <v>9253.91</v>
      </c>
      <c r="G18" s="10">
        <f>SUM(G2:G17)</f>
        <v>4131.32</v>
      </c>
      <c r="H18" s="3">
        <f>SUM(H2:H17)</f>
        <v>5122.6000000000004</v>
      </c>
      <c r="I18" s="3">
        <f>F18-G18-H18</f>
        <v>-1.0000000000218279E-2</v>
      </c>
      <c r="N18" s="12">
        <f>SUM(N2:N17)</f>
        <v>4131.32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pane xSplit="9" ySplit="1" topLeftCell="J17" activePane="bottomRight" state="frozen"/>
      <selection pane="topRight" activeCell="H1" sqref="H1"/>
      <selection pane="bottomLeft" activeCell="A2" sqref="A2"/>
      <selection pane="bottomRight" activeCell="A30" sqref="A30:XFD79"/>
    </sheetView>
  </sheetViews>
  <sheetFormatPr defaultRowHeight="15" x14ac:dyDescent="0.2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4.7109375" style="4" customWidth="1"/>
    <col min="8" max="8" width="16.7109375" style="4" customWidth="1"/>
    <col min="9" max="9" width="13.28515625" style="4" customWidth="1"/>
    <col min="10" max="11" width="9.140625" style="4"/>
    <col min="12" max="12" width="9.5703125" style="4" bestFit="1" customWidth="1"/>
    <col min="14" max="14" width="13.7109375" style="12" customWidth="1"/>
    <col min="15" max="15" width="7.140625" customWidth="1"/>
    <col min="16" max="16" width="11.42578125" customWidth="1"/>
  </cols>
  <sheetData>
    <row r="1" spans="1:16" s="1" customFormat="1" x14ac:dyDescent="0.25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5</v>
      </c>
      <c r="H1" s="1" t="s">
        <v>2</v>
      </c>
      <c r="N1" s="11" t="s">
        <v>3</v>
      </c>
    </row>
    <row r="2" spans="1:16" x14ac:dyDescent="0.25">
      <c r="A2" s="17">
        <v>44805</v>
      </c>
      <c r="B2" s="4">
        <v>1553.2</v>
      </c>
      <c r="D2" s="4">
        <v>1340.58</v>
      </c>
      <c r="E2" s="4">
        <v>212.62</v>
      </c>
      <c r="G2" s="4">
        <v>804.05</v>
      </c>
      <c r="H2" s="29">
        <v>990</v>
      </c>
      <c r="I2" s="29"/>
      <c r="J2" s="29" t="s">
        <v>92</v>
      </c>
      <c r="K2" s="26"/>
    </row>
    <row r="3" spans="1:16" x14ac:dyDescent="0.25">
      <c r="A3" s="17">
        <v>44806</v>
      </c>
      <c r="B3" s="4">
        <v>1413.9</v>
      </c>
      <c r="C3" s="4">
        <v>51.4</v>
      </c>
      <c r="D3" s="4">
        <v>1264.6500000000001</v>
      </c>
      <c r="E3" s="4">
        <v>97.85</v>
      </c>
      <c r="G3" s="4">
        <v>137.25</v>
      </c>
      <c r="H3" s="4">
        <v>490</v>
      </c>
      <c r="J3" s="4" t="s">
        <v>24</v>
      </c>
    </row>
    <row r="4" spans="1:16" x14ac:dyDescent="0.25">
      <c r="A4" s="17">
        <v>44807</v>
      </c>
      <c r="B4" s="4">
        <v>325.77999999999997</v>
      </c>
      <c r="C4" s="4">
        <v>19</v>
      </c>
      <c r="D4" s="4">
        <v>174.35</v>
      </c>
      <c r="E4" s="4">
        <v>132.43</v>
      </c>
      <c r="G4" s="4">
        <v>68.23</v>
      </c>
      <c r="H4" s="7">
        <v>28.3</v>
      </c>
      <c r="J4" s="7" t="s">
        <v>33</v>
      </c>
    </row>
    <row r="5" spans="1:16" x14ac:dyDescent="0.25">
      <c r="A5" s="17">
        <v>44809</v>
      </c>
      <c r="B5" s="4">
        <v>1590.46</v>
      </c>
      <c r="C5" s="4">
        <v>35</v>
      </c>
      <c r="D5" s="4">
        <v>1346.5</v>
      </c>
      <c r="E5" s="4">
        <v>208.96</v>
      </c>
      <c r="H5" s="7">
        <v>390</v>
      </c>
      <c r="J5" s="7" t="s">
        <v>59</v>
      </c>
      <c r="N5" s="19"/>
    </row>
    <row r="6" spans="1:16" x14ac:dyDescent="0.25">
      <c r="A6" s="17">
        <v>44810</v>
      </c>
      <c r="B6" s="4">
        <v>883.33</v>
      </c>
      <c r="C6" s="4">
        <v>54.5</v>
      </c>
      <c r="D6" s="4">
        <v>584.17999999999995</v>
      </c>
      <c r="E6" s="4">
        <v>244.65</v>
      </c>
      <c r="G6" s="4">
        <v>204.75</v>
      </c>
      <c r="H6" s="7">
        <v>141.26</v>
      </c>
      <c r="I6" s="7"/>
      <c r="J6" s="7" t="s">
        <v>59</v>
      </c>
      <c r="N6" s="19"/>
    </row>
    <row r="7" spans="1:16" x14ac:dyDescent="0.25">
      <c r="A7" s="17">
        <v>44811</v>
      </c>
      <c r="B7" s="4">
        <v>371.89</v>
      </c>
      <c r="C7" s="4">
        <v>11.8</v>
      </c>
      <c r="D7" s="4">
        <v>300.5</v>
      </c>
      <c r="E7" s="4">
        <v>59.59</v>
      </c>
      <c r="G7" s="4">
        <v>78</v>
      </c>
      <c r="H7" s="8">
        <v>8000</v>
      </c>
      <c r="J7" s="9" t="s">
        <v>79</v>
      </c>
    </row>
    <row r="8" spans="1:16" x14ac:dyDescent="0.25">
      <c r="A8" s="17">
        <v>44812</v>
      </c>
      <c r="B8" s="4">
        <v>1128.3699999999999</v>
      </c>
      <c r="C8" s="4">
        <v>5.9</v>
      </c>
      <c r="D8" s="4">
        <v>1002.81</v>
      </c>
      <c r="E8" s="4">
        <v>119.66</v>
      </c>
      <c r="G8" s="4">
        <v>554</v>
      </c>
      <c r="H8" s="8">
        <v>2000</v>
      </c>
      <c r="J8" s="9" t="s">
        <v>79</v>
      </c>
    </row>
    <row r="9" spans="1:16" x14ac:dyDescent="0.25">
      <c r="A9" s="17">
        <v>44813</v>
      </c>
      <c r="B9" s="4">
        <v>842.4</v>
      </c>
      <c r="C9" s="4">
        <v>76.2</v>
      </c>
      <c r="D9" s="4">
        <v>624.4</v>
      </c>
      <c r="E9" s="4">
        <v>141.80000000000001</v>
      </c>
      <c r="G9" s="4">
        <v>405.5</v>
      </c>
      <c r="H9" s="4">
        <v>278.8</v>
      </c>
      <c r="J9" s="4" t="s">
        <v>93</v>
      </c>
      <c r="P9" s="12"/>
    </row>
    <row r="10" spans="1:16" x14ac:dyDescent="0.25">
      <c r="A10" s="17">
        <v>44814</v>
      </c>
      <c r="B10" s="4">
        <v>213.83</v>
      </c>
      <c r="D10" s="4">
        <v>166</v>
      </c>
      <c r="E10" s="4">
        <v>47.83</v>
      </c>
      <c r="G10" s="4">
        <v>156.18</v>
      </c>
      <c r="H10" s="8">
        <v>2000</v>
      </c>
      <c r="J10" s="9" t="s">
        <v>7</v>
      </c>
      <c r="N10" s="23">
        <v>2407.96</v>
      </c>
      <c r="P10" s="12"/>
    </row>
    <row r="11" spans="1:16" x14ac:dyDescent="0.25">
      <c r="A11" s="17">
        <v>44816</v>
      </c>
      <c r="B11" s="4">
        <v>1114.96</v>
      </c>
      <c r="C11" s="4">
        <v>2</v>
      </c>
      <c r="D11" s="4">
        <v>1005</v>
      </c>
      <c r="E11" s="4">
        <v>107.96</v>
      </c>
      <c r="G11" s="4">
        <v>239.5</v>
      </c>
      <c r="H11" s="4">
        <v>36</v>
      </c>
      <c r="J11" s="4" t="s">
        <v>94</v>
      </c>
      <c r="N11" s="23">
        <v>1062.06</v>
      </c>
      <c r="P11" s="12"/>
    </row>
    <row r="12" spans="1:16" x14ac:dyDescent="0.25">
      <c r="A12" s="17">
        <v>44817</v>
      </c>
      <c r="B12" s="4">
        <v>2412.5100000000002</v>
      </c>
      <c r="C12" s="4">
        <v>61.8</v>
      </c>
      <c r="D12" s="4">
        <v>2182.4499999999998</v>
      </c>
      <c r="E12" s="4">
        <v>168.26</v>
      </c>
      <c r="G12" s="4">
        <v>329.6</v>
      </c>
      <c r="H12" s="7">
        <v>90</v>
      </c>
      <c r="I12" s="7"/>
      <c r="J12" s="7" t="s">
        <v>58</v>
      </c>
      <c r="K12" s="7"/>
      <c r="N12" s="19"/>
      <c r="P12" s="12"/>
    </row>
    <row r="13" spans="1:16" x14ac:dyDescent="0.25">
      <c r="A13" s="17">
        <v>44818</v>
      </c>
      <c r="B13" s="4">
        <v>254.38</v>
      </c>
      <c r="C13" s="4">
        <v>72.2</v>
      </c>
      <c r="D13" s="4">
        <v>99.7</v>
      </c>
      <c r="E13" s="4">
        <v>82.48</v>
      </c>
      <c r="G13" s="4">
        <v>113.82</v>
      </c>
      <c r="H13" s="20">
        <v>1163.28</v>
      </c>
      <c r="I13" s="7"/>
      <c r="J13" s="9" t="s">
        <v>7</v>
      </c>
      <c r="K13" s="7"/>
      <c r="P13" s="12"/>
    </row>
    <row r="14" spans="1:16" x14ac:dyDescent="0.25">
      <c r="A14" s="17">
        <v>44819</v>
      </c>
      <c r="B14" s="4">
        <v>877.36</v>
      </c>
      <c r="C14" s="4">
        <v>130</v>
      </c>
      <c r="D14" s="4">
        <v>552.70000000000005</v>
      </c>
      <c r="E14" s="4">
        <v>194.66</v>
      </c>
      <c r="G14" s="4">
        <v>173.2</v>
      </c>
      <c r="H14" s="8"/>
      <c r="J14" s="9"/>
      <c r="K14" s="7"/>
      <c r="P14" s="19"/>
    </row>
    <row r="15" spans="1:16" x14ac:dyDescent="0.25">
      <c r="A15" s="17">
        <v>44820</v>
      </c>
      <c r="B15" s="4">
        <v>656.19</v>
      </c>
      <c r="D15" s="4">
        <v>378</v>
      </c>
      <c r="E15" s="4">
        <v>278.19</v>
      </c>
      <c r="G15" s="4">
        <v>50</v>
      </c>
      <c r="H15" s="8"/>
      <c r="J15" s="9"/>
      <c r="P15" s="12"/>
    </row>
    <row r="16" spans="1:16" x14ac:dyDescent="0.25">
      <c r="A16" s="17">
        <v>44821</v>
      </c>
      <c r="B16" s="4">
        <v>382.09</v>
      </c>
      <c r="C16" s="4">
        <v>28</v>
      </c>
      <c r="D16" s="4">
        <v>257</v>
      </c>
      <c r="E16" s="4">
        <v>97.09</v>
      </c>
      <c r="G16" s="4">
        <v>155.94</v>
      </c>
      <c r="H16" s="8"/>
      <c r="J16" s="9"/>
      <c r="P16" s="12"/>
    </row>
    <row r="17" spans="1:16" x14ac:dyDescent="0.25">
      <c r="A17" s="17">
        <v>19</v>
      </c>
      <c r="B17" s="4">
        <v>333.35</v>
      </c>
      <c r="C17" s="4">
        <v>33.9</v>
      </c>
      <c r="D17" s="4">
        <v>196.9</v>
      </c>
      <c r="E17" s="4">
        <v>102.55</v>
      </c>
      <c r="G17" s="4">
        <v>129</v>
      </c>
      <c r="J17" s="7"/>
      <c r="N17" s="19"/>
      <c r="P17" s="12"/>
    </row>
    <row r="18" spans="1:16" x14ac:dyDescent="0.25">
      <c r="A18" s="17">
        <v>44824</v>
      </c>
      <c r="B18" s="4">
        <v>3184.37</v>
      </c>
      <c r="C18" s="4">
        <v>71.38</v>
      </c>
      <c r="D18" s="4">
        <v>2497.5500000000002</v>
      </c>
      <c r="E18" s="4">
        <v>615.44000000000005</v>
      </c>
      <c r="G18" s="4">
        <v>1384.35</v>
      </c>
      <c r="P18" s="12"/>
    </row>
    <row r="19" spans="1:16" x14ac:dyDescent="0.25">
      <c r="A19" s="34">
        <v>44825</v>
      </c>
      <c r="P19" s="12"/>
    </row>
    <row r="20" spans="1:16" x14ac:dyDescent="0.25">
      <c r="A20" s="17">
        <v>44826</v>
      </c>
      <c r="B20" s="4">
        <v>893.93</v>
      </c>
      <c r="C20" s="4">
        <v>38</v>
      </c>
      <c r="D20" s="4">
        <v>672.85</v>
      </c>
      <c r="E20" s="4">
        <v>183.08</v>
      </c>
      <c r="G20" s="4">
        <v>218.65</v>
      </c>
      <c r="K20" s="5"/>
      <c r="P20" s="19"/>
    </row>
    <row r="21" spans="1:16" x14ac:dyDescent="0.25">
      <c r="A21" s="17">
        <v>44827</v>
      </c>
      <c r="B21" s="4">
        <v>293.08</v>
      </c>
      <c r="C21" s="4">
        <v>32.5</v>
      </c>
      <c r="D21" s="4">
        <v>242</v>
      </c>
      <c r="E21" s="4">
        <v>18.579999999999998</v>
      </c>
      <c r="G21" s="4">
        <v>30.5</v>
      </c>
      <c r="N21" s="23">
        <v>1873.1</v>
      </c>
      <c r="P21" s="12"/>
    </row>
    <row r="22" spans="1:16" x14ac:dyDescent="0.25">
      <c r="A22" s="17">
        <v>44828</v>
      </c>
      <c r="B22" s="4">
        <v>110.6</v>
      </c>
      <c r="C22" s="4">
        <v>3.5</v>
      </c>
      <c r="D22" s="4">
        <v>41.6</v>
      </c>
      <c r="E22" s="4">
        <v>65.5</v>
      </c>
      <c r="G22" s="4">
        <v>110.6</v>
      </c>
      <c r="N22" s="12">
        <v>57</v>
      </c>
      <c r="P22" s="12"/>
    </row>
    <row r="23" spans="1:16" x14ac:dyDescent="0.25">
      <c r="A23" s="17">
        <v>44830</v>
      </c>
      <c r="B23" s="4">
        <v>1191.72</v>
      </c>
      <c r="C23" s="4">
        <v>38.5</v>
      </c>
      <c r="D23" s="4">
        <v>721</v>
      </c>
      <c r="E23" s="4">
        <v>432.22</v>
      </c>
      <c r="G23" s="4">
        <v>57</v>
      </c>
      <c r="H23" s="6"/>
      <c r="N23" s="19">
        <v>5.8</v>
      </c>
      <c r="P23" s="12"/>
    </row>
    <row r="24" spans="1:16" x14ac:dyDescent="0.25">
      <c r="A24" s="17">
        <v>44831</v>
      </c>
      <c r="B24" s="4">
        <v>263</v>
      </c>
      <c r="C24" s="4">
        <v>4.5</v>
      </c>
      <c r="D24" s="4">
        <v>219.5</v>
      </c>
      <c r="E24" s="4">
        <v>39</v>
      </c>
      <c r="J24" s="7"/>
      <c r="N24" s="12">
        <v>67</v>
      </c>
      <c r="P24" s="12"/>
    </row>
    <row r="25" spans="1:16" x14ac:dyDescent="0.25">
      <c r="A25" s="17">
        <v>44832</v>
      </c>
      <c r="B25" s="4">
        <v>541.9</v>
      </c>
      <c r="C25" s="4">
        <v>11.4</v>
      </c>
      <c r="D25" s="4">
        <v>402.5</v>
      </c>
      <c r="E25" s="4">
        <v>128</v>
      </c>
      <c r="G25" s="4">
        <v>204.2</v>
      </c>
      <c r="N25" s="12">
        <v>56.4</v>
      </c>
      <c r="P25" s="12"/>
    </row>
    <row r="26" spans="1:16" x14ac:dyDescent="0.25">
      <c r="A26" s="17">
        <v>44833</v>
      </c>
      <c r="B26" s="4">
        <v>218.26</v>
      </c>
      <c r="D26" s="4">
        <v>138.30000000000001</v>
      </c>
      <c r="E26" s="4">
        <v>79.959999999999994</v>
      </c>
      <c r="G26" s="4">
        <v>7.3</v>
      </c>
      <c r="N26" s="12">
        <v>75</v>
      </c>
      <c r="P26" s="12"/>
    </row>
    <row r="27" spans="1:16" x14ac:dyDescent="0.25">
      <c r="A27" s="17">
        <v>44834</v>
      </c>
      <c r="B27" s="4">
        <v>544.33000000000004</v>
      </c>
      <c r="C27" s="4">
        <v>19.5</v>
      </c>
      <c r="D27" s="4">
        <v>154.5</v>
      </c>
      <c r="E27" s="4">
        <v>370.33</v>
      </c>
      <c r="G27" s="4">
        <v>375.93</v>
      </c>
      <c r="N27" s="12">
        <v>7.3</v>
      </c>
      <c r="P27" s="12"/>
    </row>
    <row r="28" spans="1:16" x14ac:dyDescent="0.25">
      <c r="A28" s="17"/>
      <c r="B28" s="7"/>
      <c r="H28" s="8"/>
      <c r="I28" s="8"/>
      <c r="J28" s="9"/>
      <c r="N28" s="12">
        <v>169.41</v>
      </c>
      <c r="P28" s="12"/>
    </row>
    <row r="29" spans="1:16" x14ac:dyDescent="0.25">
      <c r="N29" s="12">
        <v>190.52</v>
      </c>
      <c r="P29" s="12"/>
    </row>
    <row r="33" spans="2:14" x14ac:dyDescent="0.25">
      <c r="J33" s="9"/>
    </row>
    <row r="35" spans="2:14" ht="18.75" x14ac:dyDescent="0.3">
      <c r="B35" s="3">
        <f>SUM(B2:B34)</f>
        <v>21595.190000000002</v>
      </c>
      <c r="C35" s="3">
        <f>SUM(C2:C34)</f>
        <v>800.9799999999999</v>
      </c>
      <c r="D35" s="3">
        <f>SUM(D2:D34)</f>
        <v>16565.52</v>
      </c>
      <c r="E35" s="3">
        <f>SUM(E2:E34)</f>
        <v>4228.6900000000005</v>
      </c>
      <c r="F35" s="3">
        <f>C35+D35+E35</f>
        <v>21595.190000000002</v>
      </c>
      <c r="G35" s="10">
        <f>SUM(G2:G34)</f>
        <v>5987.5499999999993</v>
      </c>
      <c r="H35" s="3">
        <f>SUM(H2:H34)</f>
        <v>15607.64</v>
      </c>
      <c r="I35" s="3">
        <f>F35-G35-H35</f>
        <v>0</v>
      </c>
      <c r="N35" s="12">
        <f>SUM(N2:N34)</f>
        <v>5971.55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GEN22</vt:lpstr>
      <vt:lpstr>FEB22</vt:lpstr>
      <vt:lpstr>MAR22</vt:lpstr>
      <vt:lpstr>APR22 </vt:lpstr>
      <vt:lpstr>MAG22</vt:lpstr>
      <vt:lpstr>GIU22</vt:lpstr>
      <vt:lpstr>LUG22</vt:lpstr>
      <vt:lpstr>AGO 22</vt:lpstr>
      <vt:lpstr>SETT 22</vt:lpstr>
      <vt:lpstr>OTT 22</vt:lpstr>
      <vt:lpstr>NOV 22</vt:lpstr>
      <vt:lpstr>DIC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dcterms:created xsi:type="dcterms:W3CDTF">2016-01-04T18:22:09Z</dcterms:created>
  <dcterms:modified xsi:type="dcterms:W3CDTF">2023-09-01T10:01:04Z</dcterms:modified>
</cp:coreProperties>
</file>