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35" windowWidth="15150" windowHeight="6645" firstSheet="1" activeTab="11"/>
  </bookViews>
  <sheets>
    <sheet name="GEN 23" sheetId="29" r:id="rId1"/>
    <sheet name="FEB23" sheetId="17" r:id="rId2"/>
    <sheet name="MAR23" sheetId="18" r:id="rId3"/>
    <sheet name="APR23 " sheetId="20" r:id="rId4"/>
    <sheet name="MAG23" sheetId="5" r:id="rId5"/>
    <sheet name="GIU23" sheetId="21" r:id="rId6"/>
    <sheet name="LUG23" sheetId="22" r:id="rId7"/>
    <sheet name="AGO 23" sheetId="23" r:id="rId8"/>
    <sheet name="SETT 23" sheetId="25" r:id="rId9"/>
    <sheet name="OTT 23" sheetId="26" r:id="rId10"/>
    <sheet name="NOV 23" sheetId="27" r:id="rId11"/>
    <sheet name="DIC 23" sheetId="30" r:id="rId12"/>
  </sheets>
  <calcPr calcId="145621"/>
</workbook>
</file>

<file path=xl/calcChain.xml><?xml version="1.0" encoding="utf-8"?>
<calcChain xmlns="http://schemas.openxmlformats.org/spreadsheetml/2006/main">
  <c r="M34" i="30" l="1"/>
  <c r="I34" i="30"/>
  <c r="G34" i="30"/>
  <c r="E34" i="30"/>
  <c r="D34" i="30"/>
  <c r="C34" i="30"/>
  <c r="B34" i="30"/>
  <c r="F34" i="30" l="1"/>
  <c r="J34" i="30" s="1"/>
  <c r="H42" i="26"/>
  <c r="N27" i="22" l="1"/>
  <c r="N45" i="21" l="1"/>
  <c r="I45" i="21"/>
  <c r="G45" i="21"/>
  <c r="E45" i="21"/>
  <c r="D45" i="21"/>
  <c r="C45" i="21"/>
  <c r="B45" i="21"/>
  <c r="F45" i="21" l="1"/>
  <c r="J45" i="21" s="1"/>
  <c r="N41" i="5"/>
  <c r="B41" i="5" l="1"/>
  <c r="C41" i="5"/>
  <c r="D41" i="5"/>
  <c r="E41" i="5"/>
  <c r="G41" i="5"/>
  <c r="I41" i="5"/>
  <c r="F41" i="5" l="1"/>
  <c r="J41" i="5" s="1"/>
  <c r="H33" i="17"/>
  <c r="G33" i="17" l="1"/>
  <c r="N29" i="29" l="1"/>
  <c r="H29" i="29"/>
  <c r="G29" i="29"/>
  <c r="E29" i="29"/>
  <c r="D29" i="29"/>
  <c r="C29" i="29"/>
  <c r="B29" i="29"/>
  <c r="F29" i="29" l="1"/>
  <c r="I29" i="29" s="1"/>
  <c r="G34" i="27"/>
  <c r="I34" i="27" l="1"/>
  <c r="B27" i="22" l="1"/>
  <c r="G27" i="22" l="1"/>
  <c r="H27" i="22"/>
  <c r="G27" i="20" l="1"/>
  <c r="H31" i="18" l="1"/>
  <c r="M34" i="27" l="1"/>
  <c r="E34" i="27"/>
  <c r="D34" i="27"/>
  <c r="C34" i="27"/>
  <c r="B34" i="27"/>
  <c r="F34" i="27" l="1"/>
  <c r="J34" i="27" s="1"/>
  <c r="M42" i="26"/>
  <c r="I42" i="26"/>
  <c r="G42" i="26"/>
  <c r="E42" i="26"/>
  <c r="D42" i="26"/>
  <c r="C42" i="26"/>
  <c r="B42" i="26"/>
  <c r="F42" i="26" l="1"/>
  <c r="J42" i="26" s="1"/>
  <c r="N33" i="25"/>
  <c r="H33" i="25"/>
  <c r="G33" i="25"/>
  <c r="E33" i="25"/>
  <c r="D33" i="25"/>
  <c r="C33" i="25"/>
  <c r="B33" i="25"/>
  <c r="F33" i="25" l="1"/>
  <c r="I33" i="25" s="1"/>
  <c r="N26" i="23"/>
  <c r="H26" i="23"/>
  <c r="G26" i="23"/>
  <c r="E26" i="23"/>
  <c r="D26" i="23"/>
  <c r="C26" i="23"/>
  <c r="B26" i="23"/>
  <c r="F26" i="23" l="1"/>
  <c r="I26" i="23" s="1"/>
  <c r="E27" i="22"/>
  <c r="D27" i="22"/>
  <c r="C27" i="22"/>
  <c r="F27" i="22" l="1"/>
  <c r="I27" i="22" s="1"/>
  <c r="L27" i="20" l="1"/>
  <c r="H27" i="20"/>
  <c r="E27" i="20"/>
  <c r="D27" i="20"/>
  <c r="C27" i="20"/>
  <c r="B27" i="20"/>
  <c r="M31" i="18"/>
  <c r="I31" i="18"/>
  <c r="G31" i="18"/>
  <c r="E31" i="18"/>
  <c r="D31" i="18"/>
  <c r="C31" i="18"/>
  <c r="B31" i="18"/>
  <c r="M33" i="17"/>
  <c r="E33" i="17"/>
  <c r="D33" i="17"/>
  <c r="C33" i="17"/>
  <c r="B33" i="17"/>
  <c r="F33" i="17" l="1"/>
  <c r="I33" i="17" s="1"/>
  <c r="F27" i="20"/>
  <c r="I27" i="20" s="1"/>
  <c r="F31" i="18"/>
  <c r="J31" i="18" s="1"/>
</calcChain>
</file>

<file path=xl/sharedStrings.xml><?xml version="1.0" encoding="utf-8"?>
<sst xmlns="http://schemas.openxmlformats.org/spreadsheetml/2006/main" count="270" uniqueCount="99">
  <si>
    <t>TOTALE</t>
  </si>
  <si>
    <t>ESENTE</t>
  </si>
  <si>
    <t>ANTICIPI</t>
  </si>
  <si>
    <t>POS</t>
  </si>
  <si>
    <t>DATA</t>
  </si>
  <si>
    <t>SOMMA POS GIORNALIERA</t>
  </si>
  <si>
    <t>CONT</t>
  </si>
  <si>
    <t>fatt. shalom</t>
  </si>
  <si>
    <t>EXTRA NAPOLETANA</t>
  </si>
  <si>
    <t>extra coco</t>
  </si>
  <si>
    <t>SOMMA POS BANCA</t>
  </si>
  <si>
    <t>SOMMA POS POSTA</t>
  </si>
  <si>
    <t>VARIE</t>
  </si>
  <si>
    <t>EXTRA ARGENTO</t>
  </si>
  <si>
    <t>FATT. SHALOM</t>
  </si>
  <si>
    <t>EXTRA COCO</t>
  </si>
  <si>
    <t>FATT CASTORINO</t>
  </si>
  <si>
    <t>varie</t>
  </si>
  <si>
    <t>fatt shalom</t>
  </si>
  <si>
    <t>cont</t>
  </si>
  <si>
    <t>bar</t>
  </si>
  <si>
    <t>FATT ANTIFURTO</t>
  </si>
  <si>
    <t>FATT. COCO</t>
  </si>
  <si>
    <t>FATT. CRISTIANO LIBRI</t>
  </si>
  <si>
    <t>EXTRA GAMMA</t>
  </si>
  <si>
    <t>FATT. CEDAS</t>
  </si>
  <si>
    <t>fatt. W2D</t>
  </si>
  <si>
    <t>FATT. BARRA</t>
  </si>
  <si>
    <t xml:space="preserve">SOMMA POS </t>
  </si>
  <si>
    <t>EXTRA SERRANDE</t>
  </si>
  <si>
    <t>PARCHEGGIO TARI</t>
  </si>
  <si>
    <t>FATT . CRISTIANO</t>
  </si>
  <si>
    <t>fatt. schalom</t>
  </si>
  <si>
    <t>assegno sc. 544</t>
  </si>
  <si>
    <t>assegno sc. 557</t>
  </si>
  <si>
    <t>FATT SHALOM</t>
  </si>
  <si>
    <t>fatt. fars</t>
  </si>
  <si>
    <t>saldo fatt fars 498/22</t>
  </si>
  <si>
    <t>FATT. CRISTIANO</t>
  </si>
  <si>
    <t>varie Buste bott</t>
  </si>
  <si>
    <t>EXTRA CASTORINO</t>
  </si>
  <si>
    <t>BONIFICO PER SCONTRINO 14/03</t>
  </si>
  <si>
    <t>bonifico per scontrino 22/03</t>
  </si>
  <si>
    <t>saldato il 30/03 pos LANDI sc. Del 27/03</t>
  </si>
  <si>
    <t>EXTRA TARI' CALICI</t>
  </si>
  <si>
    <t>FATT BARRA</t>
  </si>
  <si>
    <t>EXTRA QUADRI E QUADRI</t>
  </si>
  <si>
    <t>assegno scontrini 03/05</t>
  </si>
  <si>
    <t>varie (acqua, parcheggio</t>
  </si>
  <si>
    <t>extra cristo re</t>
  </si>
  <si>
    <t>extra fars</t>
  </si>
  <si>
    <t>extra carluccio</t>
  </si>
  <si>
    <t>fatt CRISTIANO</t>
  </si>
  <si>
    <t>extra capozzoli</t>
  </si>
  <si>
    <t>SALDO</t>
  </si>
  <si>
    <t>PADRE FRANCO/GIORGIO</t>
  </si>
  <si>
    <t>lampadine per p. franco</t>
  </si>
  <si>
    <t>varie lampadine, detersivo</t>
  </si>
  <si>
    <t>CONTANTI</t>
  </si>
  <si>
    <t>SCONTRINI BONIFICO 21/06</t>
  </si>
  <si>
    <t>EXTRA Q&amp;Q P. FRANCO</t>
  </si>
  <si>
    <t>SPESE VARIE</t>
  </si>
  <si>
    <t>BONIFICO SC ESENTE</t>
  </si>
  <si>
    <t>FATT. CASTORINO</t>
  </si>
  <si>
    <t>p. franco</t>
  </si>
  <si>
    <t>fatt. cedas</t>
  </si>
  <si>
    <t>BONIFICO SC 2727 DEL 04</t>
  </si>
  <si>
    <t>extra carlucci</t>
  </si>
  <si>
    <t>fatt. tortora</t>
  </si>
  <si>
    <t>extra marchitiello</t>
  </si>
  <si>
    <t>fatt. barra</t>
  </si>
  <si>
    <t>da incassare sc. Del19/09 tot 3800</t>
  </si>
  <si>
    <t>extra rinaldini</t>
  </si>
  <si>
    <t>BONIFICO SC. 2882 DEL 22/09</t>
  </si>
  <si>
    <t xml:space="preserve">assegno sc del 22/09 </t>
  </si>
  <si>
    <t xml:space="preserve"> POS SELLA</t>
  </si>
  <si>
    <t>POS AQUARA</t>
  </si>
  <si>
    <t>BONIFICO DON V. GALLO ESENTE</t>
  </si>
  <si>
    <t>BONIFICO DON A. LAREGINA 11/10</t>
  </si>
  <si>
    <t>BONIFICO SC. 18/10 ES</t>
  </si>
  <si>
    <t>BONIFICO SC. 19/10 ES</t>
  </si>
  <si>
    <t>MASULLO</t>
  </si>
  <si>
    <t>bonifico sc. Del23/10</t>
  </si>
  <si>
    <t>BONIFICO 26/10</t>
  </si>
  <si>
    <t>EXTRA BEL SANTI</t>
  </si>
  <si>
    <t xml:space="preserve">pos </t>
  </si>
  <si>
    <t>bonifico sc. 13/11</t>
  </si>
  <si>
    <t>BONIFico sc. 14/11</t>
  </si>
  <si>
    <t>FATT. W2D</t>
  </si>
  <si>
    <t>bonifico don marco carpentieri</t>
  </si>
  <si>
    <t>fatt. FGL (VASO)</t>
  </si>
  <si>
    <t>MARCELLO - ELETT.</t>
  </si>
  <si>
    <t>bonif. Sc del 09/12 € 163,50 22- 16,50 4</t>
  </si>
  <si>
    <t>CARLUCCIO EXTRA</t>
  </si>
  <si>
    <t>VARIE PARCHEGGIO</t>
  </si>
  <si>
    <t>assegno sc. DEL 14/12 22%</t>
  </si>
  <si>
    <t>EXTRA GIULIANO LAMPADINE</t>
  </si>
  <si>
    <t>sc. Del 29/12 bonifico es</t>
  </si>
  <si>
    <t>scontrino di 3800 nuovo acconto gia consegnati DEL 19/09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</si>
</sst>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Fill="1"/>
    <xf numFmtId="14" fontId="0" fillId="0" borderId="0" xfId="0" applyNumberFormat="1"/>
    <xf numFmtId="43" fontId="0" fillId="0" borderId="0" xfId="0" applyNumberFormat="1" applyFont="1"/>
    <xf numFmtId="164" fontId="4" fillId="0" borderId="0" xfId="0" applyNumberFormat="1" applyFont="1"/>
    <xf numFmtId="43" fontId="9" fillId="0" borderId="0" xfId="0" applyNumberFormat="1" applyFont="1"/>
    <xf numFmtId="164" fontId="4" fillId="0" borderId="0" xfId="0" applyNumberFormat="1" applyFont="1" applyFill="1"/>
    <xf numFmtId="43" fontId="10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43" fontId="11" fillId="0" borderId="0" xfId="0" applyNumberFormat="1" applyFont="1"/>
    <xf numFmtId="43" fontId="3" fillId="0" borderId="0" xfId="0" applyNumberFormat="1" applyFont="1" applyFill="1"/>
    <xf numFmtId="43" fontId="6" fillId="0" borderId="0" xfId="0" applyNumberFormat="1" applyFont="1" applyFill="1"/>
    <xf numFmtId="43" fontId="9" fillId="0" borderId="0" xfId="0" applyNumberFormat="1" applyFont="1" applyFill="1"/>
    <xf numFmtId="43" fontId="4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/>
    <xf numFmtId="43" fontId="5" fillId="0" borderId="0" xfId="0" applyNumberFormat="1" applyFont="1" applyFill="1"/>
    <xf numFmtId="43" fontId="0" fillId="0" borderId="0" xfId="0" applyNumberFormat="1" applyFont="1" applyFill="1"/>
    <xf numFmtId="14" fontId="3" fillId="0" borderId="0" xfId="0" applyNumberFormat="1" applyFont="1"/>
    <xf numFmtId="164" fontId="0" fillId="0" borderId="0" xfId="0" applyNumberFormat="1" applyFont="1" applyFill="1"/>
    <xf numFmtId="14" fontId="0" fillId="0" borderId="0" xfId="0" applyNumberFormat="1" applyFill="1"/>
    <xf numFmtId="164" fontId="6" fillId="0" borderId="0" xfId="0" applyNumberFormat="1" applyFont="1" applyFill="1"/>
    <xf numFmtId="43" fontId="4" fillId="2" borderId="0" xfId="0" applyNumberFormat="1" applyFont="1" applyFill="1"/>
    <xf numFmtId="164" fontId="0" fillId="0" borderId="0" xfId="0" applyNumberFormat="1" applyFont="1"/>
    <xf numFmtId="164" fontId="5" fillId="0" borderId="0" xfId="0" applyNumberFormat="1" applyFont="1"/>
    <xf numFmtId="43" fontId="0" fillId="2" borderId="0" xfId="0" applyNumberFormat="1" applyFont="1" applyFill="1"/>
    <xf numFmtId="43" fontId="0" fillId="2" borderId="0" xfId="0" applyNumberFormat="1" applyFill="1"/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11" fillId="0" borderId="0" xfId="0" applyNumberFormat="1" applyFont="1" applyFill="1"/>
    <xf numFmtId="43" fontId="10" fillId="0" borderId="0" xfId="0" applyNumberFormat="1" applyFont="1" applyFill="1"/>
    <xf numFmtId="43" fontId="1" fillId="0" borderId="0" xfId="0" applyNumberFormat="1" applyFont="1" applyAlignment="1">
      <alignment horizontal="center"/>
    </xf>
    <xf numFmtId="43" fontId="0" fillId="2" borderId="0" xfId="0" quotePrefix="1" applyNumberFormat="1" applyFill="1"/>
    <xf numFmtId="164" fontId="9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 applyAlignment="1">
      <alignment horizontal="center"/>
    </xf>
    <xf numFmtId="164" fontId="7" fillId="0" borderId="0" xfId="0" applyNumberFormat="1" applyFont="1"/>
    <xf numFmtId="164" fontId="4" fillId="3" borderId="0" xfId="0" applyNumberFormat="1" applyFont="1" applyFill="1"/>
    <xf numFmtId="164" fontId="0" fillId="3" borderId="0" xfId="0" applyNumberFormat="1" applyFill="1"/>
    <xf numFmtId="164" fontId="0" fillId="3" borderId="0" xfId="0" applyNumberFormat="1" applyFont="1" applyFill="1"/>
    <xf numFmtId="43" fontId="0" fillId="3" borderId="0" xfId="0" applyNumberFormat="1" applyFill="1"/>
    <xf numFmtId="43" fontId="6" fillId="2" borderId="0" xfId="0" applyNumberFormat="1" applyFont="1" applyFill="1"/>
    <xf numFmtId="43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4" fillId="0" borderId="0" xfId="0" applyFont="1"/>
    <xf numFmtId="43" fontId="1" fillId="0" borderId="0" xfId="0" applyNumberFormat="1" applyFont="1" applyAlignment="1">
      <alignment horizontal="center"/>
    </xf>
    <xf numFmtId="43" fontId="3" fillId="2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pane xSplit="9" ySplit="1" topLeftCell="J5" activePane="bottomRight" state="frozen"/>
      <selection pane="topRight" activeCell="H1" sqref="H1"/>
      <selection pane="bottomLeft" activeCell="A2" sqref="A2"/>
      <selection pane="bottomRight" activeCell="H22" sqref="H2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4.71093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48" customFormat="1" x14ac:dyDescent="0.25">
      <c r="A1" s="48" t="s">
        <v>4</v>
      </c>
      <c r="B1" s="48" t="s">
        <v>0</v>
      </c>
      <c r="C1" s="2">
        <v>0.04</v>
      </c>
      <c r="D1" s="2">
        <v>0.22</v>
      </c>
      <c r="E1" s="48" t="s">
        <v>1</v>
      </c>
      <c r="G1" s="48" t="s">
        <v>5</v>
      </c>
      <c r="H1" s="48" t="s">
        <v>2</v>
      </c>
      <c r="N1" s="11" t="s">
        <v>3</v>
      </c>
    </row>
    <row r="2" spans="1:17" x14ac:dyDescent="0.25">
      <c r="A2" s="15">
        <v>44928</v>
      </c>
      <c r="B2" s="5">
        <v>432.15</v>
      </c>
      <c r="C2" s="5"/>
      <c r="D2" s="5">
        <v>323.05</v>
      </c>
      <c r="E2" s="5">
        <v>109.1</v>
      </c>
      <c r="F2" s="5"/>
      <c r="G2" s="5">
        <v>275.75</v>
      </c>
      <c r="H2" s="41">
        <v>65</v>
      </c>
      <c r="I2" s="5"/>
      <c r="J2" s="29" t="s">
        <v>16</v>
      </c>
      <c r="K2" s="5"/>
      <c r="L2" s="5"/>
      <c r="M2" s="31"/>
      <c r="N2" s="16"/>
      <c r="O2" s="31"/>
      <c r="P2" s="31"/>
      <c r="Q2" s="31"/>
    </row>
    <row r="3" spans="1:17" x14ac:dyDescent="0.25">
      <c r="A3" s="15">
        <v>44929</v>
      </c>
      <c r="B3" s="5">
        <v>532.6</v>
      </c>
      <c r="C3" s="5">
        <v>27.5</v>
      </c>
      <c r="D3" s="5">
        <v>269.8</v>
      </c>
      <c r="E3" s="5">
        <v>235.3</v>
      </c>
      <c r="F3" s="5"/>
      <c r="G3" s="5">
        <v>517.6</v>
      </c>
      <c r="H3" s="38">
        <v>48.8</v>
      </c>
      <c r="I3" s="29"/>
      <c r="J3" s="29" t="s">
        <v>21</v>
      </c>
      <c r="K3" s="29"/>
      <c r="L3" s="5"/>
      <c r="M3" s="31"/>
      <c r="N3" s="16"/>
      <c r="O3" s="31"/>
      <c r="P3" s="31"/>
      <c r="Q3" s="31"/>
    </row>
    <row r="4" spans="1:17" x14ac:dyDescent="0.25">
      <c r="A4" s="15">
        <v>44930</v>
      </c>
      <c r="B4" s="5">
        <v>508.32</v>
      </c>
      <c r="C4" s="5">
        <v>11.3</v>
      </c>
      <c r="D4" s="5">
        <v>314.60000000000002</v>
      </c>
      <c r="E4" s="5">
        <v>182.42</v>
      </c>
      <c r="F4" s="5"/>
      <c r="G4" s="5">
        <v>36.1</v>
      </c>
      <c r="H4" s="41">
        <v>125.7</v>
      </c>
      <c r="I4" s="5"/>
      <c r="J4" s="29" t="s">
        <v>14</v>
      </c>
      <c r="K4" s="5"/>
      <c r="L4" s="5"/>
      <c r="M4" s="31"/>
      <c r="N4" s="21"/>
      <c r="O4" s="31"/>
      <c r="P4" s="31"/>
      <c r="Q4" s="31"/>
    </row>
    <row r="5" spans="1:17" x14ac:dyDescent="0.25">
      <c r="A5" s="44">
        <v>44931</v>
      </c>
      <c r="B5" s="5">
        <v>1041.58</v>
      </c>
      <c r="C5" s="5">
        <v>30.5</v>
      </c>
      <c r="D5" s="5">
        <v>810.6</v>
      </c>
      <c r="E5" s="5">
        <v>200.48</v>
      </c>
      <c r="F5" s="5"/>
      <c r="G5" s="5">
        <v>23</v>
      </c>
      <c r="H5" s="8">
        <v>2500</v>
      </c>
      <c r="J5" s="27" t="s">
        <v>6</v>
      </c>
      <c r="K5" s="5"/>
      <c r="L5" s="5"/>
      <c r="M5" s="31"/>
      <c r="N5" s="30">
        <v>852.45</v>
      </c>
      <c r="O5" s="31"/>
      <c r="P5" s="31"/>
      <c r="Q5" s="31"/>
    </row>
    <row r="6" spans="1:17" x14ac:dyDescent="0.25">
      <c r="A6" s="15">
        <v>44935</v>
      </c>
      <c r="B6" s="5">
        <v>1197.43</v>
      </c>
      <c r="C6" s="5">
        <v>73.8</v>
      </c>
      <c r="D6" s="5">
        <v>913.6</v>
      </c>
      <c r="E6" s="5">
        <v>210.03</v>
      </c>
      <c r="F6" s="5"/>
      <c r="G6" s="5">
        <v>225.6</v>
      </c>
      <c r="H6" s="41">
        <v>338.92</v>
      </c>
      <c r="I6" s="5"/>
      <c r="J6" s="29" t="s">
        <v>22</v>
      </c>
      <c r="K6" s="5"/>
      <c r="L6" s="5"/>
      <c r="M6" s="31"/>
      <c r="N6" s="21"/>
      <c r="O6" s="31"/>
      <c r="P6" s="31"/>
      <c r="Q6" s="31"/>
    </row>
    <row r="7" spans="1:17" x14ac:dyDescent="0.25">
      <c r="A7" s="15">
        <v>44936</v>
      </c>
      <c r="B7" s="5">
        <v>918.08</v>
      </c>
      <c r="C7" s="5">
        <v>24.6</v>
      </c>
      <c r="D7" s="5">
        <v>714.8</v>
      </c>
      <c r="E7" s="5">
        <v>178.68</v>
      </c>
      <c r="F7" s="5"/>
      <c r="G7" s="5">
        <v>265.05</v>
      </c>
      <c r="H7" s="42">
        <v>68.7</v>
      </c>
      <c r="I7" s="5"/>
      <c r="J7" s="5" t="s">
        <v>15</v>
      </c>
      <c r="K7" s="5"/>
      <c r="L7" s="5"/>
      <c r="M7" s="31"/>
      <c r="N7" s="21"/>
      <c r="O7" s="31"/>
      <c r="P7" s="31"/>
      <c r="Q7" s="31"/>
    </row>
    <row r="8" spans="1:17" x14ac:dyDescent="0.25">
      <c r="A8" s="15">
        <v>44937</v>
      </c>
      <c r="B8" s="5">
        <v>353.56</v>
      </c>
      <c r="C8" s="5">
        <v>28.9</v>
      </c>
      <c r="D8" s="5">
        <v>285.39999999999998</v>
      </c>
      <c r="E8" s="5">
        <v>39.26</v>
      </c>
      <c r="F8" s="5"/>
      <c r="G8" s="5">
        <v>184.6</v>
      </c>
      <c r="H8" s="41">
        <v>390</v>
      </c>
      <c r="I8" s="5"/>
      <c r="J8" s="29" t="s">
        <v>14</v>
      </c>
      <c r="K8" s="5"/>
      <c r="L8" s="5"/>
      <c r="M8" s="31"/>
      <c r="N8" s="21"/>
      <c r="O8" s="31"/>
      <c r="P8" s="31"/>
      <c r="Q8" s="31"/>
    </row>
    <row r="9" spans="1:17" x14ac:dyDescent="0.25">
      <c r="A9" s="17">
        <v>44938</v>
      </c>
      <c r="B9" s="5">
        <v>466.12</v>
      </c>
      <c r="C9" s="5">
        <v>31</v>
      </c>
      <c r="D9" s="5">
        <v>247.2</v>
      </c>
      <c r="E9" s="5">
        <v>187.92</v>
      </c>
      <c r="F9" s="5"/>
      <c r="G9" s="5">
        <v>215.32</v>
      </c>
      <c r="H9" s="41">
        <v>232.79</v>
      </c>
      <c r="J9" s="29" t="s">
        <v>23</v>
      </c>
      <c r="L9" s="5"/>
      <c r="M9" s="31"/>
      <c r="N9" s="21"/>
      <c r="O9" s="31"/>
      <c r="P9" s="31"/>
      <c r="Q9" s="31"/>
    </row>
    <row r="10" spans="1:17" x14ac:dyDescent="0.25">
      <c r="A10" s="17">
        <v>44939</v>
      </c>
      <c r="B10" s="5">
        <v>2809.3</v>
      </c>
      <c r="C10" s="5"/>
      <c r="D10" s="5">
        <v>2620.4499999999998</v>
      </c>
      <c r="E10" s="5">
        <v>188.85</v>
      </c>
      <c r="F10" s="5"/>
      <c r="G10" s="5">
        <v>1118.5999999999999</v>
      </c>
      <c r="H10" s="49">
        <v>1100</v>
      </c>
      <c r="I10" s="5"/>
      <c r="J10" s="4" t="s">
        <v>24</v>
      </c>
      <c r="K10" s="5"/>
      <c r="L10" s="5"/>
      <c r="M10" s="31"/>
      <c r="N10" s="21"/>
      <c r="O10" s="31"/>
      <c r="P10" s="16"/>
      <c r="Q10" s="31"/>
    </row>
    <row r="11" spans="1:17" x14ac:dyDescent="0.25">
      <c r="A11" s="17">
        <v>44940</v>
      </c>
      <c r="B11" s="5">
        <v>631.36</v>
      </c>
      <c r="C11" s="5"/>
      <c r="D11" s="5">
        <v>527.79999999999995</v>
      </c>
      <c r="E11" s="5">
        <v>103.56</v>
      </c>
      <c r="F11" s="5"/>
      <c r="G11" s="5">
        <v>30.04</v>
      </c>
      <c r="H11" s="38">
        <v>122</v>
      </c>
      <c r="I11" s="5"/>
      <c r="J11" s="29" t="s">
        <v>25</v>
      </c>
      <c r="K11" s="5"/>
      <c r="L11" s="5"/>
      <c r="M11" s="31"/>
      <c r="N11" s="30">
        <v>2039.21</v>
      </c>
      <c r="O11" s="31"/>
      <c r="P11" s="16"/>
      <c r="Q11" s="31"/>
    </row>
    <row r="12" spans="1:17" x14ac:dyDescent="0.25">
      <c r="A12" s="17">
        <v>44942</v>
      </c>
      <c r="B12" s="5">
        <v>546.76</v>
      </c>
      <c r="C12" s="5">
        <v>25.1</v>
      </c>
      <c r="D12" s="5">
        <v>272.85000000000002</v>
      </c>
      <c r="E12" s="5">
        <v>248.81</v>
      </c>
      <c r="F12" s="5"/>
      <c r="G12" s="5"/>
      <c r="H12" s="38">
        <v>125.83</v>
      </c>
      <c r="I12" s="7"/>
      <c r="J12" s="29" t="s">
        <v>23</v>
      </c>
      <c r="K12" s="5"/>
      <c r="L12" s="5"/>
      <c r="M12" s="31"/>
      <c r="N12" s="30">
        <v>376.86</v>
      </c>
      <c r="O12" s="31"/>
      <c r="P12" s="16"/>
      <c r="Q12" s="31"/>
    </row>
    <row r="13" spans="1:17" x14ac:dyDescent="0.25">
      <c r="A13" s="17">
        <v>44943</v>
      </c>
      <c r="B13" s="5">
        <v>291.06</v>
      </c>
      <c r="C13" s="5">
        <v>7</v>
      </c>
      <c r="D13" s="5">
        <v>100.9</v>
      </c>
      <c r="E13" s="5">
        <v>183.16</v>
      </c>
      <c r="F13" s="5"/>
      <c r="G13" s="5">
        <v>50.8</v>
      </c>
      <c r="H13" s="41">
        <v>4.8</v>
      </c>
      <c r="J13" s="29" t="s">
        <v>12</v>
      </c>
      <c r="K13" s="29"/>
      <c r="L13" s="5"/>
      <c r="M13" s="31"/>
      <c r="N13" s="21"/>
      <c r="O13" s="31"/>
      <c r="P13" s="16"/>
      <c r="Q13" s="31"/>
    </row>
    <row r="14" spans="1:17" x14ac:dyDescent="0.25">
      <c r="A14" s="17">
        <v>44944</v>
      </c>
      <c r="B14" s="5">
        <v>134.5</v>
      </c>
      <c r="C14" s="5"/>
      <c r="D14" s="5">
        <v>78.5</v>
      </c>
      <c r="E14" s="5">
        <v>56</v>
      </c>
      <c r="F14" s="5"/>
      <c r="G14" s="5"/>
      <c r="H14" s="8">
        <v>3000</v>
      </c>
      <c r="J14" s="27" t="s">
        <v>6</v>
      </c>
      <c r="K14" s="29"/>
      <c r="L14" s="5"/>
      <c r="M14" s="31"/>
      <c r="N14" s="16"/>
      <c r="O14" s="31"/>
      <c r="P14" s="16"/>
      <c r="Q14" s="31"/>
    </row>
    <row r="15" spans="1:17" x14ac:dyDescent="0.25">
      <c r="A15" s="17">
        <v>44945</v>
      </c>
      <c r="B15" s="5">
        <v>643.74</v>
      </c>
      <c r="C15" s="5"/>
      <c r="D15" s="5">
        <v>221</v>
      </c>
      <c r="E15" s="5">
        <v>422.74</v>
      </c>
      <c r="F15" s="5"/>
      <c r="G15" s="5">
        <v>229.06</v>
      </c>
      <c r="H15" s="41">
        <v>350</v>
      </c>
      <c r="I15" s="5"/>
      <c r="J15" s="29" t="s">
        <v>8</v>
      </c>
      <c r="K15" s="5"/>
      <c r="L15" s="5"/>
      <c r="M15" s="31"/>
      <c r="N15" s="16"/>
      <c r="O15" s="31"/>
      <c r="P15" s="21"/>
      <c r="Q15" s="31"/>
    </row>
    <row r="16" spans="1:17" x14ac:dyDescent="0.25">
      <c r="A16" s="17">
        <v>44946</v>
      </c>
      <c r="B16" s="5">
        <v>331.79</v>
      </c>
      <c r="C16" s="5"/>
      <c r="D16" s="5">
        <v>78.599999999999994</v>
      </c>
      <c r="E16" s="5">
        <v>253.19</v>
      </c>
      <c r="F16" s="5"/>
      <c r="G16" s="5">
        <v>15</v>
      </c>
      <c r="H16" s="8">
        <v>2500</v>
      </c>
      <c r="J16" s="27" t="s">
        <v>6</v>
      </c>
      <c r="K16" s="5"/>
      <c r="L16" s="5"/>
      <c r="M16" s="31"/>
      <c r="N16" s="21"/>
      <c r="O16" s="31"/>
      <c r="P16" s="16"/>
      <c r="Q16" s="16"/>
    </row>
    <row r="17" spans="1:17" x14ac:dyDescent="0.25">
      <c r="A17" s="17">
        <v>44947</v>
      </c>
      <c r="B17" s="5">
        <v>712.93</v>
      </c>
      <c r="C17" s="5"/>
      <c r="D17" s="5">
        <v>303.39999999999998</v>
      </c>
      <c r="E17" s="5">
        <v>409.53</v>
      </c>
      <c r="F17" s="5"/>
      <c r="G17" s="5">
        <v>82</v>
      </c>
      <c r="H17" s="42">
        <v>252.91</v>
      </c>
      <c r="J17" s="4" t="s">
        <v>26</v>
      </c>
      <c r="K17" s="5"/>
      <c r="L17" s="5"/>
      <c r="M17" s="31"/>
      <c r="N17" s="35"/>
      <c r="O17" s="31"/>
      <c r="P17" s="31"/>
      <c r="Q17" s="31"/>
    </row>
    <row r="18" spans="1:17" x14ac:dyDescent="0.25">
      <c r="A18" s="17">
        <v>44949</v>
      </c>
      <c r="B18" s="5">
        <v>86</v>
      </c>
      <c r="C18" s="5"/>
      <c r="D18" s="5">
        <v>54</v>
      </c>
      <c r="E18" s="5">
        <v>32</v>
      </c>
      <c r="F18" s="5"/>
      <c r="G18" s="5">
        <v>23</v>
      </c>
      <c r="H18" s="41">
        <v>60.5</v>
      </c>
      <c r="J18" s="29" t="s">
        <v>23</v>
      </c>
      <c r="K18" s="5"/>
      <c r="L18" s="5"/>
      <c r="M18" s="31"/>
      <c r="N18" s="21"/>
      <c r="O18" s="31"/>
      <c r="P18" s="16"/>
      <c r="Q18" s="31"/>
    </row>
    <row r="19" spans="1:17" x14ac:dyDescent="0.25">
      <c r="A19" s="17">
        <v>44950</v>
      </c>
      <c r="B19" s="5">
        <v>1668.1</v>
      </c>
      <c r="C19" s="5">
        <v>123</v>
      </c>
      <c r="D19" s="5">
        <v>1222.23</v>
      </c>
      <c r="E19" s="5">
        <v>322.87</v>
      </c>
      <c r="F19" s="5"/>
      <c r="G19" s="5">
        <v>691.98</v>
      </c>
      <c r="H19" s="29"/>
      <c r="I19" s="5"/>
      <c r="J19" s="5"/>
      <c r="K19" s="5"/>
      <c r="L19" s="5"/>
      <c r="M19" s="31"/>
      <c r="N19" s="16"/>
      <c r="O19" s="31"/>
      <c r="P19" s="16"/>
      <c r="Q19" s="31"/>
    </row>
    <row r="20" spans="1:17" x14ac:dyDescent="0.25">
      <c r="A20" s="17">
        <v>44951</v>
      </c>
      <c r="B20" s="5">
        <v>231.05</v>
      </c>
      <c r="C20" s="5"/>
      <c r="D20" s="5">
        <v>118.7</v>
      </c>
      <c r="E20" s="5">
        <v>112.35</v>
      </c>
      <c r="F20" s="5"/>
      <c r="G20" s="5">
        <v>15</v>
      </c>
      <c r="H20" s="5"/>
      <c r="I20" s="5"/>
      <c r="J20" s="5"/>
      <c r="K20" s="5"/>
      <c r="L20" s="5"/>
      <c r="M20" s="31"/>
      <c r="N20" s="21"/>
      <c r="O20" s="31"/>
      <c r="P20" s="16"/>
      <c r="Q20" s="31"/>
    </row>
    <row r="21" spans="1:17" x14ac:dyDescent="0.25">
      <c r="A21" s="17">
        <v>44952</v>
      </c>
      <c r="B21" s="5">
        <v>433.45</v>
      </c>
      <c r="C21" s="5">
        <v>15</v>
      </c>
      <c r="D21" s="5">
        <v>296.44</v>
      </c>
      <c r="E21" s="5">
        <v>122.01</v>
      </c>
      <c r="F21" s="5"/>
      <c r="G21" s="5">
        <v>116.75</v>
      </c>
      <c r="H21" s="8"/>
      <c r="J21" s="9"/>
      <c r="L21" s="5"/>
      <c r="M21" s="31"/>
      <c r="N21" s="16"/>
      <c r="O21" s="31"/>
      <c r="P21" s="21"/>
      <c r="Q21" s="31"/>
    </row>
    <row r="22" spans="1:17" x14ac:dyDescent="0.25">
      <c r="A22" s="17">
        <v>44953</v>
      </c>
      <c r="B22" s="5">
        <v>1099.99</v>
      </c>
      <c r="C22" s="5">
        <v>77</v>
      </c>
      <c r="D22" s="5">
        <v>925</v>
      </c>
      <c r="E22" s="5">
        <v>97.99</v>
      </c>
      <c r="F22" s="5"/>
      <c r="G22" s="5">
        <v>80.44</v>
      </c>
      <c r="H22" s="5"/>
      <c r="I22" s="5"/>
      <c r="J22" s="5"/>
      <c r="K22" s="5"/>
      <c r="L22" s="5"/>
      <c r="M22" s="31"/>
      <c r="N22" s="16"/>
      <c r="O22" s="31"/>
      <c r="P22" s="16"/>
      <c r="Q22" s="31"/>
    </row>
    <row r="23" spans="1:17" x14ac:dyDescent="0.25">
      <c r="A23" s="17">
        <v>44954</v>
      </c>
      <c r="B23" s="5">
        <v>765.65</v>
      </c>
      <c r="C23" s="5">
        <v>23</v>
      </c>
      <c r="D23" s="5">
        <v>551.65</v>
      </c>
      <c r="E23" s="5">
        <v>191</v>
      </c>
      <c r="F23" s="5"/>
      <c r="G23" s="5">
        <v>339.2</v>
      </c>
      <c r="H23" s="8"/>
      <c r="J23" s="9"/>
      <c r="K23" s="5"/>
      <c r="L23" s="5"/>
      <c r="M23" s="31"/>
      <c r="N23" s="30">
        <v>1266.3699999999999</v>
      </c>
      <c r="O23" s="31"/>
      <c r="P23" s="16"/>
      <c r="Q23" s="31"/>
    </row>
    <row r="24" spans="1:17" x14ac:dyDescent="0.25">
      <c r="A24" s="17">
        <v>44956</v>
      </c>
      <c r="B24" s="5">
        <v>839.01</v>
      </c>
      <c r="C24" s="5">
        <v>61.2</v>
      </c>
      <c r="D24" s="5">
        <v>343.7</v>
      </c>
      <c r="E24" s="5">
        <v>434.11</v>
      </c>
      <c r="F24" s="5"/>
      <c r="G24" s="5">
        <v>422.71</v>
      </c>
      <c r="H24" s="32"/>
      <c r="I24" s="5"/>
      <c r="J24" s="9"/>
      <c r="K24" s="5"/>
      <c r="L24" s="5"/>
      <c r="M24" s="31"/>
      <c r="N24" s="21"/>
      <c r="O24" s="31"/>
      <c r="P24" s="16"/>
      <c r="Q24" s="31"/>
    </row>
    <row r="25" spans="1:17" x14ac:dyDescent="0.25">
      <c r="A25" s="17">
        <v>44957</v>
      </c>
      <c r="B25" s="5">
        <v>1056.3699999999999</v>
      </c>
      <c r="C25" s="5">
        <v>29.73</v>
      </c>
      <c r="D25" s="5">
        <v>734.4</v>
      </c>
      <c r="E25" s="5">
        <v>292.24</v>
      </c>
      <c r="F25" s="5"/>
      <c r="G25" s="5">
        <v>203.1</v>
      </c>
      <c r="H25" s="32">
        <v>1284.25</v>
      </c>
      <c r="I25" s="32"/>
      <c r="J25" s="27" t="s">
        <v>6</v>
      </c>
      <c r="K25" s="5"/>
      <c r="L25" s="5"/>
      <c r="M25" s="31"/>
      <c r="N25" s="30">
        <v>625.80999999999995</v>
      </c>
      <c r="O25" s="31"/>
      <c r="P25" s="16"/>
      <c r="Q25" s="31"/>
    </row>
    <row r="26" spans="1:17" x14ac:dyDescent="0.25">
      <c r="A26" s="17"/>
      <c r="B26" s="5"/>
      <c r="C26" s="5"/>
      <c r="D26" s="5"/>
      <c r="E26" s="5"/>
      <c r="F26" s="5"/>
      <c r="G26" s="5"/>
      <c r="H26" s="32"/>
      <c r="I26" s="5"/>
      <c r="J26" s="9"/>
      <c r="K26" s="5"/>
      <c r="L26" s="5"/>
      <c r="M26" s="31"/>
      <c r="N26" s="16"/>
      <c r="O26" s="31"/>
      <c r="P26" s="31"/>
      <c r="Q26" s="31"/>
    </row>
    <row r="29" spans="1:17" ht="18.75" x14ac:dyDescent="0.3">
      <c r="B29" s="3">
        <f>SUM(B2:B28)</f>
        <v>17730.899999999998</v>
      </c>
      <c r="C29" s="3">
        <f>SUM(C2:C28)</f>
        <v>588.63</v>
      </c>
      <c r="D29" s="3">
        <f>SUM(D2:D28)</f>
        <v>12328.670000000002</v>
      </c>
      <c r="E29" s="3">
        <f>SUM(E2:E28)</f>
        <v>4813.5999999999995</v>
      </c>
      <c r="F29" s="3">
        <f>C29+D29+E29</f>
        <v>17730.900000000001</v>
      </c>
      <c r="G29" s="10">
        <f>SUM(G2:G28)</f>
        <v>5160.7</v>
      </c>
      <c r="H29" s="3">
        <f>SUM(H2:H28)</f>
        <v>12570.2</v>
      </c>
      <c r="I29" s="3">
        <f>F29-G29-H29</f>
        <v>0</v>
      </c>
      <c r="N29" s="12">
        <f>SUM(N2:N28)</f>
        <v>5160.6999999999989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J42" sqref="J4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85546875" style="4" customWidth="1"/>
    <col min="4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6.7109375" style="4" customWidth="1"/>
    <col min="10" max="10" width="15.5703125" style="4" customWidth="1"/>
    <col min="11" max="11" width="9.140625" style="4" customWidth="1"/>
    <col min="13" max="13" width="13.7109375" style="12" customWidth="1"/>
    <col min="14" max="14" width="7.140625" customWidth="1"/>
    <col min="15" max="15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75</v>
      </c>
      <c r="H1" s="60" t="s">
        <v>76</v>
      </c>
      <c r="I1" s="1" t="s">
        <v>2</v>
      </c>
      <c r="M1" s="11" t="s">
        <v>3</v>
      </c>
    </row>
    <row r="2" spans="1:16" x14ac:dyDescent="0.25">
      <c r="A2" s="17">
        <v>44836</v>
      </c>
      <c r="B2" s="4">
        <v>667.59</v>
      </c>
      <c r="C2" s="4">
        <v>10.5</v>
      </c>
      <c r="D2" s="4">
        <v>503.4</v>
      </c>
      <c r="E2" s="4">
        <v>153.69</v>
      </c>
      <c r="G2" s="42">
        <v>397.96</v>
      </c>
      <c r="I2" s="27">
        <v>1500</v>
      </c>
      <c r="J2" s="29"/>
      <c r="K2" s="9" t="s">
        <v>6</v>
      </c>
      <c r="M2" s="23">
        <v>1948.93</v>
      </c>
    </row>
    <row r="3" spans="1:16" x14ac:dyDescent="0.25">
      <c r="A3" s="17">
        <v>44837</v>
      </c>
      <c r="B3" s="4">
        <v>1641.08</v>
      </c>
      <c r="C3" s="4">
        <v>111</v>
      </c>
      <c r="D3" s="4">
        <v>1019.65</v>
      </c>
      <c r="E3" s="4">
        <v>510.43</v>
      </c>
      <c r="G3" s="42">
        <v>498.24</v>
      </c>
      <c r="I3" s="4">
        <v>6.4</v>
      </c>
      <c r="K3" s="42" t="s">
        <v>12</v>
      </c>
      <c r="M3" s="23">
        <v>1757.67</v>
      </c>
    </row>
    <row r="4" spans="1:16" x14ac:dyDescent="0.25">
      <c r="A4" s="17">
        <v>44838</v>
      </c>
      <c r="B4" s="4">
        <v>977.71</v>
      </c>
      <c r="C4" s="4">
        <v>11</v>
      </c>
      <c r="D4" s="4">
        <v>810.35</v>
      </c>
      <c r="E4" s="4">
        <v>156.36000000000001</v>
      </c>
      <c r="G4" s="42">
        <v>180.68</v>
      </c>
      <c r="I4" s="27">
        <v>1500</v>
      </c>
      <c r="K4" s="9" t="s">
        <v>6</v>
      </c>
      <c r="M4" s="23">
        <v>1244.98</v>
      </c>
    </row>
    <row r="5" spans="1:16" x14ac:dyDescent="0.25">
      <c r="A5" s="17">
        <v>44839</v>
      </c>
      <c r="B5" s="4">
        <v>1609.66</v>
      </c>
      <c r="C5" s="4">
        <v>61</v>
      </c>
      <c r="D5" s="4">
        <v>1171.47</v>
      </c>
      <c r="E5" s="4">
        <v>377.19</v>
      </c>
      <c r="G5" s="42">
        <v>552.1</v>
      </c>
      <c r="I5" s="18">
        <v>33.25</v>
      </c>
      <c r="K5" s="38" t="s">
        <v>78</v>
      </c>
      <c r="M5" s="23">
        <v>1805.88</v>
      </c>
    </row>
    <row r="6" spans="1:16" x14ac:dyDescent="0.25">
      <c r="A6" s="17">
        <v>44840</v>
      </c>
      <c r="B6" s="4">
        <v>731.87</v>
      </c>
      <c r="C6" s="4">
        <v>37</v>
      </c>
      <c r="D6" s="4">
        <v>484.88</v>
      </c>
      <c r="E6" s="4">
        <v>209.99</v>
      </c>
      <c r="G6" s="42">
        <v>226.9</v>
      </c>
      <c r="I6" s="18">
        <v>150.88</v>
      </c>
      <c r="K6" s="38" t="s">
        <v>14</v>
      </c>
      <c r="M6" s="12">
        <v>42.9</v>
      </c>
    </row>
    <row r="7" spans="1:16" x14ac:dyDescent="0.25">
      <c r="A7" s="17">
        <v>44841</v>
      </c>
      <c r="B7" s="4">
        <v>330.6</v>
      </c>
      <c r="D7" s="4">
        <v>176.25</v>
      </c>
      <c r="E7" s="4">
        <v>154.35</v>
      </c>
      <c r="G7" s="42">
        <v>93.05</v>
      </c>
      <c r="I7" s="4">
        <v>57</v>
      </c>
      <c r="K7" s="42" t="s">
        <v>77</v>
      </c>
      <c r="M7" s="12">
        <v>116.57</v>
      </c>
    </row>
    <row r="8" spans="1:16" x14ac:dyDescent="0.25">
      <c r="A8" s="17">
        <v>44843</v>
      </c>
      <c r="B8" s="4">
        <v>576.1</v>
      </c>
      <c r="D8" s="4">
        <v>180.7</v>
      </c>
      <c r="E8" s="4">
        <v>395.4</v>
      </c>
      <c r="G8" s="42">
        <v>76.099999999999994</v>
      </c>
      <c r="I8" s="27">
        <v>1500</v>
      </c>
      <c r="K8" s="9" t="s">
        <v>6</v>
      </c>
      <c r="M8" s="19">
        <v>75</v>
      </c>
    </row>
    <row r="9" spans="1:16" x14ac:dyDescent="0.25">
      <c r="A9" s="17">
        <v>44844</v>
      </c>
      <c r="B9" s="4">
        <v>619.73</v>
      </c>
      <c r="C9" s="4">
        <v>67.8</v>
      </c>
      <c r="D9" s="4">
        <v>201</v>
      </c>
      <c r="E9" s="4">
        <v>350.93</v>
      </c>
      <c r="G9" s="42">
        <v>499.1</v>
      </c>
      <c r="I9" s="18">
        <v>172.2</v>
      </c>
      <c r="J9" s="18"/>
      <c r="K9" s="38" t="s">
        <v>14</v>
      </c>
      <c r="M9" s="19">
        <v>540</v>
      </c>
      <c r="O9" s="12"/>
    </row>
    <row r="10" spans="1:16" x14ac:dyDescent="0.25">
      <c r="A10" s="17">
        <v>44845</v>
      </c>
      <c r="B10" s="4">
        <v>675.04200000000003</v>
      </c>
      <c r="C10" s="4">
        <v>2</v>
      </c>
      <c r="D10" s="4">
        <v>237.5</v>
      </c>
      <c r="E10" s="4">
        <v>435.54</v>
      </c>
      <c r="G10" s="42">
        <v>203.68</v>
      </c>
      <c r="I10" s="18">
        <v>3.2</v>
      </c>
      <c r="K10" s="38" t="s">
        <v>12</v>
      </c>
      <c r="M10" s="12">
        <v>15.7</v>
      </c>
      <c r="O10" s="12"/>
    </row>
    <row r="11" spans="1:16" x14ac:dyDescent="0.25">
      <c r="A11" s="17">
        <v>44846</v>
      </c>
      <c r="B11" s="4">
        <v>790.36</v>
      </c>
      <c r="D11" s="4">
        <v>244.8</v>
      </c>
      <c r="E11" s="4">
        <v>545.55999999999995</v>
      </c>
      <c r="G11" s="42">
        <v>591.45000000000005</v>
      </c>
      <c r="I11" s="18">
        <v>180</v>
      </c>
      <c r="J11" s="18"/>
      <c r="K11" s="38" t="s">
        <v>14</v>
      </c>
      <c r="M11" s="12">
        <v>271</v>
      </c>
      <c r="O11" s="12"/>
    </row>
    <row r="12" spans="1:16" x14ac:dyDescent="0.25">
      <c r="A12" s="17">
        <v>44847</v>
      </c>
      <c r="B12" s="4">
        <v>703.53</v>
      </c>
      <c r="C12" s="4">
        <v>4.3</v>
      </c>
      <c r="D12" s="4">
        <v>111.1</v>
      </c>
      <c r="E12" s="4">
        <v>588.13</v>
      </c>
      <c r="G12" s="42">
        <v>308.33999999999997</v>
      </c>
      <c r="I12" s="27">
        <v>2000</v>
      </c>
      <c r="K12" s="9" t="s">
        <v>6</v>
      </c>
      <c r="M12" s="19">
        <v>2.1</v>
      </c>
      <c r="O12" s="12"/>
    </row>
    <row r="13" spans="1:16" x14ac:dyDescent="0.25">
      <c r="A13" s="17">
        <v>44848</v>
      </c>
      <c r="B13" s="4">
        <v>233.14</v>
      </c>
      <c r="C13" s="4">
        <v>7.8</v>
      </c>
      <c r="D13" s="4">
        <v>85</v>
      </c>
      <c r="E13" s="4">
        <v>140.34</v>
      </c>
      <c r="G13" s="42">
        <v>79</v>
      </c>
      <c r="I13" s="7">
        <v>249.5</v>
      </c>
      <c r="J13" s="7"/>
      <c r="K13" s="38" t="s">
        <v>79</v>
      </c>
      <c r="M13" s="12">
        <v>68</v>
      </c>
      <c r="O13" s="12"/>
    </row>
    <row r="14" spans="1:16" x14ac:dyDescent="0.25">
      <c r="A14" s="17">
        <v>44849</v>
      </c>
      <c r="B14" s="4">
        <v>168.53</v>
      </c>
      <c r="D14" s="4">
        <v>58.6</v>
      </c>
      <c r="E14" s="4">
        <v>109.93</v>
      </c>
      <c r="G14" s="42">
        <v>11</v>
      </c>
      <c r="I14" s="18">
        <v>250</v>
      </c>
      <c r="K14" s="38" t="s">
        <v>80</v>
      </c>
      <c r="M14" s="19">
        <v>8.5500000000000007</v>
      </c>
      <c r="O14" s="19"/>
    </row>
    <row r="15" spans="1:16" x14ac:dyDescent="0.25">
      <c r="A15" s="17">
        <v>44851</v>
      </c>
      <c r="B15" s="4">
        <v>1599.22</v>
      </c>
      <c r="C15" s="4">
        <v>74</v>
      </c>
      <c r="D15" s="4">
        <v>1141.2</v>
      </c>
      <c r="E15" s="4">
        <v>384.02</v>
      </c>
      <c r="G15" s="42">
        <v>309.98</v>
      </c>
      <c r="I15" s="18">
        <v>106.6</v>
      </c>
      <c r="K15" s="63" t="s">
        <v>81</v>
      </c>
      <c r="M15" s="19">
        <v>28.5</v>
      </c>
      <c r="O15" s="12"/>
      <c r="P15" s="12"/>
    </row>
    <row r="16" spans="1:16" x14ac:dyDescent="0.25">
      <c r="A16" s="17">
        <v>44852</v>
      </c>
      <c r="B16" s="4">
        <v>1139.8800000000001</v>
      </c>
      <c r="C16" s="4">
        <v>25.1</v>
      </c>
      <c r="D16" s="4">
        <v>442.95</v>
      </c>
      <c r="E16" s="4">
        <v>671.83</v>
      </c>
      <c r="G16" s="42">
        <v>414.51</v>
      </c>
      <c r="I16" s="27">
        <v>1500</v>
      </c>
      <c r="K16" s="9" t="s">
        <v>6</v>
      </c>
    </row>
    <row r="17" spans="1:16" x14ac:dyDescent="0.25">
      <c r="A17" s="17">
        <v>44853</v>
      </c>
      <c r="B17" s="4">
        <v>1547.92</v>
      </c>
      <c r="C17" s="4">
        <v>103</v>
      </c>
      <c r="D17" s="4">
        <v>497.75</v>
      </c>
      <c r="E17" s="4">
        <v>947.17</v>
      </c>
      <c r="G17" s="42">
        <v>253.75</v>
      </c>
      <c r="I17" s="7">
        <v>297</v>
      </c>
      <c r="J17" s="7"/>
      <c r="K17" s="38" t="s">
        <v>14</v>
      </c>
      <c r="L17" s="61"/>
      <c r="M17" s="19"/>
      <c r="O17" s="12"/>
    </row>
    <row r="18" spans="1:16" x14ac:dyDescent="0.25">
      <c r="A18" s="17">
        <v>44854</v>
      </c>
      <c r="B18" s="4">
        <v>456.07</v>
      </c>
      <c r="C18" s="4">
        <v>129.33000000000001</v>
      </c>
      <c r="D18" s="4">
        <v>154.83000000000001</v>
      </c>
      <c r="E18" s="4">
        <v>171.91</v>
      </c>
      <c r="G18" s="42">
        <v>104.1</v>
      </c>
      <c r="I18" s="4">
        <v>82.3</v>
      </c>
      <c r="K18" s="42" t="s">
        <v>82</v>
      </c>
      <c r="O18" s="12"/>
    </row>
    <row r="19" spans="1:16" x14ac:dyDescent="0.25">
      <c r="A19" s="17">
        <v>44855</v>
      </c>
      <c r="B19" s="4">
        <v>209.14</v>
      </c>
      <c r="C19" s="4">
        <v>7.5</v>
      </c>
      <c r="D19" s="4">
        <v>139.1</v>
      </c>
      <c r="E19" s="4">
        <v>62.54</v>
      </c>
      <c r="G19" s="42">
        <v>151.63999999999999</v>
      </c>
      <c r="I19" s="4">
        <v>45</v>
      </c>
      <c r="K19" s="42" t="s">
        <v>40</v>
      </c>
      <c r="O19" s="12"/>
    </row>
    <row r="20" spans="1:16" x14ac:dyDescent="0.25">
      <c r="A20" s="17">
        <v>44856</v>
      </c>
      <c r="B20" s="4">
        <v>1573.21</v>
      </c>
      <c r="C20" s="4">
        <v>4.3</v>
      </c>
      <c r="D20" s="4">
        <v>1275.5</v>
      </c>
      <c r="E20" s="4">
        <v>293.41000000000003</v>
      </c>
      <c r="G20" s="42">
        <v>750.63</v>
      </c>
      <c r="K20" s="6"/>
      <c r="M20" s="19"/>
      <c r="O20" s="19"/>
    </row>
    <row r="21" spans="1:16" x14ac:dyDescent="0.25">
      <c r="A21" s="17">
        <v>44858</v>
      </c>
      <c r="B21" s="4">
        <v>1080.55</v>
      </c>
      <c r="C21" s="4">
        <v>279.3</v>
      </c>
      <c r="D21" s="4">
        <v>508.4</v>
      </c>
      <c r="E21" s="4">
        <v>292.85000000000002</v>
      </c>
      <c r="G21" s="42">
        <v>95</v>
      </c>
      <c r="I21" s="9">
        <v>2500</v>
      </c>
      <c r="K21" s="9" t="s">
        <v>6</v>
      </c>
      <c r="O21" s="12"/>
    </row>
    <row r="22" spans="1:16" x14ac:dyDescent="0.25">
      <c r="A22" s="17">
        <v>44859</v>
      </c>
      <c r="B22" s="4">
        <v>1161.18</v>
      </c>
      <c r="C22" s="4">
        <v>94.3</v>
      </c>
      <c r="D22" s="4">
        <v>253.1</v>
      </c>
      <c r="E22" s="4">
        <v>813.78</v>
      </c>
      <c r="G22" s="4">
        <v>433.08</v>
      </c>
      <c r="I22" s="7">
        <v>348.87</v>
      </c>
      <c r="K22" s="42" t="s">
        <v>83</v>
      </c>
      <c r="M22" s="16"/>
      <c r="O22" s="12"/>
    </row>
    <row r="23" spans="1:16" x14ac:dyDescent="0.25">
      <c r="A23" s="17">
        <v>44860</v>
      </c>
      <c r="B23" s="4">
        <v>1021.44</v>
      </c>
      <c r="C23" s="4">
        <v>27.13</v>
      </c>
      <c r="D23" s="4">
        <v>190.3</v>
      </c>
      <c r="E23" s="4">
        <v>804.01</v>
      </c>
      <c r="G23" s="4">
        <v>61.75</v>
      </c>
      <c r="I23" s="7">
        <v>79</v>
      </c>
      <c r="K23" s="42" t="s">
        <v>84</v>
      </c>
      <c r="M23" s="21"/>
      <c r="O23" s="12"/>
    </row>
    <row r="24" spans="1:16" x14ac:dyDescent="0.25">
      <c r="A24" s="17">
        <v>44861</v>
      </c>
      <c r="B24" s="4">
        <v>651.32000000000005</v>
      </c>
      <c r="C24" s="4">
        <v>20.5</v>
      </c>
      <c r="D24" s="4">
        <v>477.1</v>
      </c>
      <c r="E24" s="4">
        <v>153.72</v>
      </c>
      <c r="G24" s="4">
        <v>339.67</v>
      </c>
      <c r="I24" s="9">
        <v>2554.62</v>
      </c>
      <c r="J24" s="9"/>
      <c r="K24" s="9" t="s">
        <v>6</v>
      </c>
      <c r="M24" s="16"/>
      <c r="O24" s="12"/>
    </row>
    <row r="25" spans="1:16" x14ac:dyDescent="0.25">
      <c r="A25" s="17">
        <v>44862</v>
      </c>
      <c r="B25" s="4">
        <v>462.38</v>
      </c>
      <c r="C25" s="4">
        <v>4.3</v>
      </c>
      <c r="D25" s="4">
        <v>146.6</v>
      </c>
      <c r="E25" s="4">
        <v>311.48</v>
      </c>
      <c r="G25" s="4">
        <v>125.75</v>
      </c>
      <c r="M25" s="16"/>
    </row>
    <row r="26" spans="1:16" x14ac:dyDescent="0.25">
      <c r="A26" s="17">
        <v>44863</v>
      </c>
      <c r="B26" s="4">
        <v>859.77</v>
      </c>
      <c r="C26" s="4">
        <v>10.93</v>
      </c>
      <c r="D26" s="4">
        <v>424.3</v>
      </c>
      <c r="E26" s="4">
        <v>424.54</v>
      </c>
      <c r="G26" s="4">
        <v>234.47</v>
      </c>
      <c r="M26" s="21"/>
      <c r="N26" s="65"/>
      <c r="O26" s="65"/>
      <c r="P26" s="65"/>
    </row>
    <row r="27" spans="1:16" x14ac:dyDescent="0.25">
      <c r="A27" s="17">
        <v>44865</v>
      </c>
      <c r="B27" s="4">
        <v>1554.58</v>
      </c>
      <c r="C27" s="4">
        <v>67</v>
      </c>
      <c r="D27" s="4">
        <v>1101</v>
      </c>
      <c r="E27" s="4">
        <v>386.58</v>
      </c>
      <c r="G27" s="4">
        <v>933.85</v>
      </c>
      <c r="M27" s="16"/>
      <c r="O27" s="12"/>
    </row>
    <row r="28" spans="1:16" x14ac:dyDescent="0.25">
      <c r="A28" s="17"/>
      <c r="B28" s="7"/>
      <c r="I28" s="9"/>
      <c r="J28" s="9"/>
      <c r="K28" s="9"/>
      <c r="M28" s="16"/>
      <c r="O28" s="12"/>
    </row>
    <row r="29" spans="1:16" x14ac:dyDescent="0.25">
      <c r="M29" s="16"/>
      <c r="O29" s="12"/>
    </row>
    <row r="30" spans="1:16" x14ac:dyDescent="0.25">
      <c r="M30" s="16"/>
    </row>
    <row r="31" spans="1:16" x14ac:dyDescent="0.25">
      <c r="M31" s="16"/>
    </row>
    <row r="32" spans="1:16" x14ac:dyDescent="0.25">
      <c r="M32" s="16"/>
    </row>
    <row r="33" spans="2:13" x14ac:dyDescent="0.25">
      <c r="M33" s="16"/>
    </row>
    <row r="40" spans="2:13" x14ac:dyDescent="0.25">
      <c r="K40" s="9"/>
    </row>
    <row r="42" spans="2:13" ht="18.75" x14ac:dyDescent="0.3">
      <c r="B42" s="3">
        <f>SUM(B2:B41)</f>
        <v>23041.601999999999</v>
      </c>
      <c r="C42" s="3">
        <f>SUM(C2:C41)</f>
        <v>1159.0900000000001</v>
      </c>
      <c r="D42" s="3">
        <f>SUM(D2:D41)</f>
        <v>12036.83</v>
      </c>
      <c r="E42" s="3">
        <f>SUM(E2:E41)</f>
        <v>9845.68</v>
      </c>
      <c r="F42" s="3">
        <f>C42+D42+E42</f>
        <v>23041.599999999999</v>
      </c>
      <c r="G42" s="10">
        <f>SUM(G2:G41)</f>
        <v>7925.7800000000016</v>
      </c>
      <c r="H42" s="10">
        <f>H2+H41</f>
        <v>0</v>
      </c>
      <c r="I42" s="3">
        <f>SUM(I2:I41)</f>
        <v>15115.82</v>
      </c>
      <c r="J42" s="3">
        <f>F42-G42-I42-H42</f>
        <v>-3.637978807091713E-12</v>
      </c>
      <c r="M42" s="12">
        <f>SUM(M2:M41)</f>
        <v>7925.78</v>
      </c>
    </row>
  </sheetData>
  <mergeCells count="1">
    <mergeCell ref="N26:P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xSplit="10" ySplit="1" topLeftCell="K20" activePane="bottomRight" state="frozen"/>
      <selection pane="topRight" activeCell="H1" sqref="H1"/>
      <selection pane="bottomLeft" activeCell="A2" sqref="A2"/>
      <selection pane="bottomRight" activeCell="I25" sqref="I25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140625" style="4" customWidth="1"/>
    <col min="4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5.85546875" style="4" customWidth="1"/>
    <col min="10" max="10" width="13.28515625" style="4" customWidth="1"/>
    <col min="11" max="12" width="9.140625" style="4"/>
    <col min="13" max="13" width="13.7109375" style="12" customWidth="1"/>
    <col min="14" max="14" width="7.140625" customWidth="1"/>
  </cols>
  <sheetData>
    <row r="1" spans="1:15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F1" s="62"/>
      <c r="G1" s="1" t="s">
        <v>85</v>
      </c>
      <c r="I1" s="1" t="s">
        <v>2</v>
      </c>
      <c r="M1" s="11" t="s">
        <v>3</v>
      </c>
    </row>
    <row r="2" spans="1:15" x14ac:dyDescent="0.25">
      <c r="A2" s="36">
        <v>45232</v>
      </c>
      <c r="B2" s="42">
        <v>179.84</v>
      </c>
      <c r="C2" s="5"/>
      <c r="D2" s="5">
        <v>39</v>
      </c>
      <c r="E2" s="5">
        <v>140.84</v>
      </c>
      <c r="F2" s="5"/>
      <c r="G2" s="5">
        <v>129.5</v>
      </c>
      <c r="H2" s="5"/>
      <c r="I2" s="33">
        <v>21.7</v>
      </c>
      <c r="J2" s="5"/>
      <c r="K2" s="38" t="s">
        <v>12</v>
      </c>
      <c r="L2" s="5"/>
      <c r="M2" s="37">
        <v>1354.98</v>
      </c>
    </row>
    <row r="3" spans="1:15" x14ac:dyDescent="0.25">
      <c r="A3" s="36">
        <v>45233</v>
      </c>
      <c r="B3" s="42">
        <v>1192.97</v>
      </c>
      <c r="C3" s="5">
        <v>2</v>
      </c>
      <c r="D3" s="5">
        <v>112.4</v>
      </c>
      <c r="E3" s="5">
        <v>1078.57</v>
      </c>
      <c r="F3" s="5"/>
      <c r="G3" s="5">
        <v>965.72</v>
      </c>
      <c r="H3" s="5"/>
      <c r="I3" s="33">
        <v>390</v>
      </c>
      <c r="J3" s="5"/>
      <c r="K3" s="38" t="s">
        <v>7</v>
      </c>
      <c r="L3" s="5"/>
      <c r="M3" s="37">
        <v>3052.48</v>
      </c>
    </row>
    <row r="4" spans="1:15" x14ac:dyDescent="0.25">
      <c r="A4" s="36">
        <v>45234</v>
      </c>
      <c r="B4" s="42">
        <v>471.41</v>
      </c>
      <c r="C4" s="5">
        <v>10.5</v>
      </c>
      <c r="D4" s="5">
        <v>302.3</v>
      </c>
      <c r="E4" s="5">
        <v>158.61000000000001</v>
      </c>
      <c r="F4" s="5"/>
      <c r="G4" s="5">
        <v>259.76</v>
      </c>
      <c r="H4" s="5"/>
      <c r="I4" s="27">
        <v>2500</v>
      </c>
      <c r="J4" s="27"/>
      <c r="K4" s="58" t="s">
        <v>6</v>
      </c>
      <c r="L4" s="5"/>
      <c r="M4" s="37">
        <v>3333.55</v>
      </c>
    </row>
    <row r="5" spans="1:15" x14ac:dyDescent="0.25">
      <c r="A5" s="36">
        <v>45236</v>
      </c>
      <c r="B5" s="42">
        <v>788.17</v>
      </c>
      <c r="C5" s="5"/>
      <c r="D5" s="5">
        <v>628.6</v>
      </c>
      <c r="E5" s="5">
        <v>159.57</v>
      </c>
      <c r="F5" s="5"/>
      <c r="G5" s="5">
        <v>241.36</v>
      </c>
      <c r="H5" s="5"/>
      <c r="I5" s="5">
        <v>172.65</v>
      </c>
      <c r="J5" s="5"/>
      <c r="K5" s="42" t="s">
        <v>86</v>
      </c>
      <c r="L5" s="5"/>
      <c r="M5" s="21">
        <v>30</v>
      </c>
    </row>
    <row r="6" spans="1:15" x14ac:dyDescent="0.25">
      <c r="A6" s="36">
        <v>45237</v>
      </c>
      <c r="B6" s="42">
        <v>757.32</v>
      </c>
      <c r="C6" s="5">
        <v>47.5</v>
      </c>
      <c r="D6" s="5">
        <v>367.9</v>
      </c>
      <c r="E6" s="5">
        <v>341.92</v>
      </c>
      <c r="F6" s="5"/>
      <c r="G6" s="5">
        <v>319.83</v>
      </c>
      <c r="H6" s="5"/>
      <c r="I6" s="27">
        <v>1500</v>
      </c>
      <c r="J6" s="27"/>
      <c r="K6" s="58" t="s">
        <v>6</v>
      </c>
      <c r="L6" s="5"/>
      <c r="M6" s="21">
        <v>85.5</v>
      </c>
    </row>
    <row r="7" spans="1:15" x14ac:dyDescent="0.25">
      <c r="A7" s="36">
        <v>45238</v>
      </c>
      <c r="B7" s="42">
        <v>1063.45</v>
      </c>
      <c r="C7" s="5">
        <v>53</v>
      </c>
      <c r="D7" s="5">
        <v>349.75</v>
      </c>
      <c r="E7" s="5">
        <v>660.7</v>
      </c>
      <c r="F7" s="5"/>
      <c r="G7" s="5">
        <v>303.05</v>
      </c>
      <c r="H7" s="5"/>
      <c r="I7" s="5">
        <v>374</v>
      </c>
      <c r="J7" s="5"/>
      <c r="K7" s="42" t="s">
        <v>87</v>
      </c>
      <c r="L7" s="5"/>
      <c r="M7" s="12">
        <v>8.5</v>
      </c>
    </row>
    <row r="8" spans="1:15" x14ac:dyDescent="0.25">
      <c r="A8" s="36">
        <v>45239</v>
      </c>
      <c r="B8" s="42">
        <v>1586.46</v>
      </c>
      <c r="C8" s="5">
        <v>86.8</v>
      </c>
      <c r="D8" s="5">
        <v>1130.3</v>
      </c>
      <c r="E8" s="5">
        <v>369.36</v>
      </c>
      <c r="F8" s="5"/>
      <c r="G8" s="5">
        <v>950.87</v>
      </c>
      <c r="H8" s="5"/>
      <c r="I8" s="29">
        <v>470</v>
      </c>
      <c r="J8" s="5"/>
      <c r="K8" s="38" t="s">
        <v>15</v>
      </c>
      <c r="L8" s="5"/>
      <c r="M8" s="12">
        <v>187</v>
      </c>
    </row>
    <row r="9" spans="1:15" x14ac:dyDescent="0.25">
      <c r="A9" s="36">
        <v>45240</v>
      </c>
      <c r="B9" s="42">
        <v>2096.69</v>
      </c>
      <c r="C9" s="5">
        <v>75.599999999999994</v>
      </c>
      <c r="D9" s="5">
        <v>1495.5</v>
      </c>
      <c r="E9" s="5">
        <v>525.59</v>
      </c>
      <c r="F9" s="5"/>
      <c r="G9" s="5">
        <v>1237.3699999999999</v>
      </c>
      <c r="H9" s="5"/>
      <c r="I9" s="33">
        <v>123.3</v>
      </c>
      <c r="J9" s="29"/>
      <c r="K9" s="38" t="s">
        <v>7</v>
      </c>
      <c r="L9" s="29"/>
      <c r="M9" s="12">
        <v>71.2</v>
      </c>
    </row>
    <row r="10" spans="1:15" x14ac:dyDescent="0.25">
      <c r="A10" s="36">
        <v>45241</v>
      </c>
      <c r="B10" s="42">
        <v>1061.71</v>
      </c>
      <c r="C10" s="5">
        <v>16.600000000000001</v>
      </c>
      <c r="D10" s="5">
        <v>90.9</v>
      </c>
      <c r="E10" s="5">
        <v>954.21</v>
      </c>
      <c r="F10" s="5"/>
      <c r="G10" s="5">
        <v>15</v>
      </c>
      <c r="H10" s="5"/>
      <c r="I10" s="27">
        <v>1500</v>
      </c>
      <c r="J10" s="27"/>
      <c r="K10" s="58" t="s">
        <v>6</v>
      </c>
      <c r="M10" s="12">
        <v>8.2100000000000009</v>
      </c>
    </row>
    <row r="11" spans="1:15" x14ac:dyDescent="0.25">
      <c r="A11" s="36">
        <v>45243</v>
      </c>
      <c r="B11" s="42">
        <v>1290.55</v>
      </c>
      <c r="C11" s="5">
        <v>119</v>
      </c>
      <c r="D11" s="5">
        <v>724.5</v>
      </c>
      <c r="E11" s="5">
        <v>447.05</v>
      </c>
      <c r="F11" s="5"/>
      <c r="G11" s="5">
        <v>685</v>
      </c>
      <c r="H11" s="5"/>
      <c r="I11" s="29">
        <v>143.59</v>
      </c>
      <c r="J11" s="5"/>
      <c r="K11" s="38" t="s">
        <v>88</v>
      </c>
      <c r="L11" s="5"/>
      <c r="M11" s="12">
        <v>19.899999999999999</v>
      </c>
    </row>
    <row r="12" spans="1:15" x14ac:dyDescent="0.25">
      <c r="A12" s="36">
        <v>45244</v>
      </c>
      <c r="B12" s="42">
        <v>1893</v>
      </c>
      <c r="C12" s="5">
        <v>45</v>
      </c>
      <c r="D12" s="5">
        <v>1546.05</v>
      </c>
      <c r="E12" s="5">
        <v>301.95</v>
      </c>
      <c r="F12" s="5"/>
      <c r="G12" s="5">
        <v>294.7</v>
      </c>
      <c r="H12" s="5"/>
      <c r="I12" s="27">
        <v>1500</v>
      </c>
      <c r="J12" s="27"/>
      <c r="K12" s="58" t="s">
        <v>6</v>
      </c>
      <c r="L12" s="29"/>
      <c r="M12" s="16">
        <v>111.4</v>
      </c>
    </row>
    <row r="13" spans="1:15" x14ac:dyDescent="0.25">
      <c r="A13" s="36">
        <v>45245</v>
      </c>
      <c r="B13" s="42">
        <v>883.68</v>
      </c>
      <c r="C13" s="5">
        <v>85</v>
      </c>
      <c r="D13" s="5">
        <v>381.7</v>
      </c>
      <c r="E13" s="5">
        <v>416.98</v>
      </c>
      <c r="F13" s="5"/>
      <c r="G13" s="5">
        <v>363.9</v>
      </c>
      <c r="H13" s="5"/>
      <c r="I13" s="4">
        <v>63.46</v>
      </c>
      <c r="K13" s="42" t="s">
        <v>89</v>
      </c>
      <c r="M13" s="21">
        <v>83.95</v>
      </c>
    </row>
    <row r="14" spans="1:15" x14ac:dyDescent="0.25">
      <c r="A14" s="36">
        <v>45246</v>
      </c>
      <c r="B14" s="42">
        <v>1024.94</v>
      </c>
      <c r="C14" s="5">
        <v>74.3</v>
      </c>
      <c r="D14" s="5">
        <v>659.6</v>
      </c>
      <c r="E14" s="5">
        <v>291.04000000000002</v>
      </c>
      <c r="F14" s="5"/>
      <c r="G14" s="5">
        <v>234.8</v>
      </c>
      <c r="H14" s="5"/>
      <c r="I14" s="33">
        <v>127.82</v>
      </c>
      <c r="J14" s="5"/>
      <c r="K14" s="38" t="s">
        <v>14</v>
      </c>
      <c r="L14" s="29"/>
      <c r="M14" s="16">
        <v>270</v>
      </c>
    </row>
    <row r="15" spans="1:15" x14ac:dyDescent="0.25">
      <c r="A15" s="36">
        <v>45247</v>
      </c>
      <c r="B15" s="42">
        <v>706.59</v>
      </c>
      <c r="C15" s="5">
        <v>9.8000000000000007</v>
      </c>
      <c r="D15" s="5">
        <v>347</v>
      </c>
      <c r="E15" s="5">
        <v>349.79</v>
      </c>
      <c r="F15" s="5"/>
      <c r="G15" s="5">
        <v>32.9</v>
      </c>
      <c r="H15" s="5"/>
      <c r="I15" s="33">
        <v>80</v>
      </c>
      <c r="J15" s="5"/>
      <c r="K15" s="38" t="s">
        <v>90</v>
      </c>
      <c r="L15" s="29"/>
      <c r="M15" s="16">
        <v>110</v>
      </c>
    </row>
    <row r="16" spans="1:15" x14ac:dyDescent="0.25">
      <c r="A16" s="36">
        <v>45248</v>
      </c>
      <c r="B16" s="42">
        <v>94.1</v>
      </c>
      <c r="C16" s="5"/>
      <c r="D16" s="5">
        <v>51</v>
      </c>
      <c r="E16" s="5">
        <v>43.1</v>
      </c>
      <c r="F16" s="5"/>
      <c r="G16" s="5"/>
      <c r="H16" s="5"/>
      <c r="I16" s="27">
        <v>1500</v>
      </c>
      <c r="J16" s="27"/>
      <c r="K16" s="58" t="s">
        <v>6</v>
      </c>
      <c r="L16" s="5"/>
      <c r="M16" s="21">
        <v>26</v>
      </c>
      <c r="O16" s="12"/>
    </row>
    <row r="17" spans="1:16" x14ac:dyDescent="0.25">
      <c r="A17" s="36">
        <v>45250</v>
      </c>
      <c r="B17" s="42">
        <v>660.51</v>
      </c>
      <c r="C17" s="5">
        <v>27.8</v>
      </c>
      <c r="D17" s="5">
        <v>482.8</v>
      </c>
      <c r="E17" s="5">
        <v>149.91</v>
      </c>
      <c r="F17" s="5"/>
      <c r="G17" s="5">
        <v>179.3</v>
      </c>
      <c r="H17" s="5"/>
      <c r="I17" s="27">
        <v>1500</v>
      </c>
      <c r="J17" s="27"/>
      <c r="K17" s="58" t="s">
        <v>6</v>
      </c>
      <c r="L17" s="5"/>
      <c r="M17" s="16">
        <v>100.8</v>
      </c>
    </row>
    <row r="18" spans="1:16" x14ac:dyDescent="0.25">
      <c r="A18" s="36">
        <v>45251</v>
      </c>
      <c r="B18" s="42">
        <v>547.16</v>
      </c>
      <c r="C18" s="5">
        <v>195</v>
      </c>
      <c r="D18" s="5">
        <v>285</v>
      </c>
      <c r="E18" s="5">
        <v>67.16</v>
      </c>
      <c r="F18" s="5"/>
      <c r="G18" s="5">
        <v>450.05</v>
      </c>
      <c r="H18" s="5"/>
      <c r="I18" s="33">
        <v>6.92</v>
      </c>
      <c r="J18" s="5"/>
      <c r="K18" s="38" t="s">
        <v>88</v>
      </c>
      <c r="L18" s="5"/>
      <c r="M18" s="21">
        <v>11</v>
      </c>
    </row>
    <row r="19" spans="1:16" x14ac:dyDescent="0.25">
      <c r="A19" s="36">
        <v>45252</v>
      </c>
      <c r="B19" s="42">
        <v>517.96</v>
      </c>
      <c r="C19" s="5">
        <v>14.6</v>
      </c>
      <c r="D19" s="5">
        <v>330.47</v>
      </c>
      <c r="E19" s="5">
        <v>172.89</v>
      </c>
      <c r="F19" s="5"/>
      <c r="G19" s="5">
        <v>326.8</v>
      </c>
      <c r="H19" s="5"/>
      <c r="I19" s="5"/>
      <c r="J19" s="5"/>
      <c r="K19" s="42"/>
      <c r="L19" s="5"/>
      <c r="M19" s="16">
        <v>325</v>
      </c>
    </row>
    <row r="20" spans="1:16" x14ac:dyDescent="0.25">
      <c r="A20" s="36">
        <v>45253</v>
      </c>
      <c r="B20" s="42">
        <v>1109</v>
      </c>
      <c r="C20" s="5">
        <v>15</v>
      </c>
      <c r="D20" s="5">
        <v>915.45</v>
      </c>
      <c r="E20" s="5">
        <v>178.55</v>
      </c>
      <c r="F20" s="5"/>
      <c r="G20" s="5">
        <v>115</v>
      </c>
      <c r="H20" s="5"/>
      <c r="I20" s="27">
        <v>1681.27</v>
      </c>
      <c r="J20" s="27"/>
      <c r="K20" s="58" t="s">
        <v>6</v>
      </c>
      <c r="L20" s="5"/>
      <c r="M20" s="16">
        <v>134</v>
      </c>
    </row>
    <row r="21" spans="1:16" x14ac:dyDescent="0.25">
      <c r="A21" s="36">
        <v>45254</v>
      </c>
      <c r="B21" s="42">
        <v>534.83000000000004</v>
      </c>
      <c r="C21" s="5">
        <v>94.5</v>
      </c>
      <c r="D21" s="5">
        <v>257.60000000000002</v>
      </c>
      <c r="E21" s="5">
        <v>182.73</v>
      </c>
      <c r="F21" s="5"/>
      <c r="G21" s="5">
        <v>130</v>
      </c>
      <c r="H21" s="26"/>
      <c r="I21" s="32"/>
      <c r="J21" s="5"/>
      <c r="K21" s="27"/>
      <c r="L21" s="5"/>
      <c r="M21" s="21">
        <v>30</v>
      </c>
    </row>
    <row r="22" spans="1:16" x14ac:dyDescent="0.25">
      <c r="A22" s="36">
        <v>45255</v>
      </c>
      <c r="B22" s="5">
        <v>1005.77</v>
      </c>
      <c r="C22" s="5">
        <v>53.3</v>
      </c>
      <c r="D22" s="5">
        <v>314.8</v>
      </c>
      <c r="E22" s="5">
        <v>637.66999999999996</v>
      </c>
      <c r="F22" s="5"/>
      <c r="G22" s="5">
        <v>506.1</v>
      </c>
      <c r="H22" s="5"/>
      <c r="I22" s="5"/>
      <c r="J22" s="5"/>
      <c r="K22" s="5"/>
      <c r="L22" s="5"/>
      <c r="M22" s="16">
        <v>57.5</v>
      </c>
    </row>
    <row r="23" spans="1:16" x14ac:dyDescent="0.25">
      <c r="A23" s="36">
        <v>45257</v>
      </c>
      <c r="B23" s="5">
        <v>1332.31</v>
      </c>
      <c r="C23" s="5">
        <v>57.5</v>
      </c>
      <c r="D23" s="5">
        <v>970.7</v>
      </c>
      <c r="E23" s="5">
        <v>304.11</v>
      </c>
      <c r="F23" s="5"/>
      <c r="G23" s="5">
        <v>605.66</v>
      </c>
      <c r="H23" s="5"/>
      <c r="I23" s="5"/>
      <c r="J23" s="5"/>
      <c r="K23" s="5"/>
      <c r="L23" s="5"/>
      <c r="M23" s="16">
        <v>61.94</v>
      </c>
      <c r="O23" s="66"/>
      <c r="P23" s="66"/>
    </row>
    <row r="24" spans="1:16" x14ac:dyDescent="0.25">
      <c r="A24" s="36">
        <v>45258</v>
      </c>
      <c r="B24" s="5">
        <v>848.73</v>
      </c>
      <c r="C24" s="5"/>
      <c r="D24" s="5">
        <v>570.36</v>
      </c>
      <c r="E24" s="5">
        <v>278.37</v>
      </c>
      <c r="F24" s="5"/>
      <c r="G24" s="5">
        <v>506.8</v>
      </c>
      <c r="H24" s="5"/>
      <c r="I24" s="5"/>
      <c r="J24" s="5"/>
      <c r="K24" s="5"/>
      <c r="L24" s="5"/>
      <c r="M24" s="21">
        <v>36</v>
      </c>
    </row>
    <row r="25" spans="1:16" x14ac:dyDescent="0.25">
      <c r="A25" s="36">
        <v>45259</v>
      </c>
      <c r="B25" s="5">
        <v>787.94</v>
      </c>
      <c r="C25" s="5">
        <v>86.8</v>
      </c>
      <c r="D25" s="5">
        <v>617.20000000000005</v>
      </c>
      <c r="E25" s="5">
        <v>83.94</v>
      </c>
      <c r="F25" s="5"/>
      <c r="G25" s="5">
        <v>500</v>
      </c>
      <c r="H25" s="5"/>
      <c r="I25" s="5"/>
      <c r="J25" s="5"/>
      <c r="K25" s="29"/>
      <c r="L25" s="5"/>
      <c r="M25" s="16">
        <v>418.15</v>
      </c>
    </row>
    <row r="26" spans="1:16" x14ac:dyDescent="0.25">
      <c r="A26" s="36">
        <v>45260</v>
      </c>
      <c r="B26" s="5">
        <v>1210.68</v>
      </c>
      <c r="C26" s="5">
        <v>76</v>
      </c>
      <c r="D26" s="5">
        <v>923.4</v>
      </c>
      <c r="E26" s="5">
        <v>211.28</v>
      </c>
      <c r="F26" s="5"/>
      <c r="G26" s="5">
        <v>637.59</v>
      </c>
      <c r="H26" s="5"/>
      <c r="I26" s="5"/>
      <c r="J26" s="5"/>
      <c r="K26" s="5"/>
      <c r="L26" s="5"/>
      <c r="M26" s="16">
        <v>49</v>
      </c>
    </row>
    <row r="27" spans="1:16" x14ac:dyDescent="0.25">
      <c r="A27" s="3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6">
        <v>15</v>
      </c>
    </row>
    <row r="28" spans="1:16" x14ac:dyDescent="0.25">
      <c r="A28" s="3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6"/>
    </row>
    <row r="29" spans="1:16" x14ac:dyDescent="0.25">
      <c r="A29" s="3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6"/>
    </row>
    <row r="30" spans="1:16" x14ac:dyDescent="0.25">
      <c r="A30" s="3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"/>
      <c r="N30" s="43"/>
      <c r="O30" s="43"/>
    </row>
    <row r="31" spans="1:16" x14ac:dyDescent="0.25">
      <c r="A31" s="36"/>
      <c r="B31" s="5"/>
      <c r="C31" s="5"/>
      <c r="D31" s="5"/>
      <c r="E31" s="5"/>
      <c r="F31" s="5"/>
      <c r="G31" s="5"/>
      <c r="H31" s="5"/>
      <c r="I31" s="32"/>
      <c r="J31" s="5"/>
      <c r="K31" s="27"/>
      <c r="L31" s="5"/>
      <c r="M31" s="16"/>
    </row>
    <row r="32" spans="1:16" x14ac:dyDescent="0.25">
      <c r="A32" s="36"/>
      <c r="B32" s="29"/>
      <c r="C32" s="5"/>
      <c r="D32" s="5"/>
      <c r="E32" s="5"/>
      <c r="F32" s="5"/>
      <c r="G32" s="5"/>
      <c r="H32" s="5"/>
      <c r="I32" s="32"/>
      <c r="J32" s="5"/>
      <c r="K32" s="27"/>
      <c r="L32" s="5"/>
      <c r="M32" s="16"/>
    </row>
    <row r="33" spans="1:13" x14ac:dyDescent="0.2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6"/>
    </row>
    <row r="34" spans="1:13" ht="18.75" x14ac:dyDescent="0.3">
      <c r="B34" s="3">
        <f>SUM(B2:B33)</f>
        <v>23645.770000000004</v>
      </c>
      <c r="C34" s="3">
        <f>SUM(C2:C33)</f>
        <v>1245.5999999999999</v>
      </c>
      <c r="D34" s="3">
        <f>SUM(D2:D33)</f>
        <v>13894.28</v>
      </c>
      <c r="E34" s="3">
        <f>SUM(E2:E33)</f>
        <v>8505.8900000000012</v>
      </c>
      <c r="F34" s="3">
        <f>C34+D34+E34</f>
        <v>23645.770000000004</v>
      </c>
      <c r="G34" s="10">
        <f>SUM(G2:G33)</f>
        <v>9991.06</v>
      </c>
      <c r="H34" s="10"/>
      <c r="I34" s="3">
        <f>SUM(I2:I33)</f>
        <v>13654.710000000001</v>
      </c>
      <c r="J34" s="3">
        <f>F34-G34-I34</f>
        <v>0</v>
      </c>
      <c r="M34" s="12">
        <f>SUM(M2:M33)</f>
        <v>9991.06</v>
      </c>
    </row>
  </sheetData>
  <mergeCells count="1">
    <mergeCell ref="O23:P2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pane xSplit="10" ySplit="1" topLeftCell="K11" activePane="bottomRight" state="frozen"/>
      <selection pane="topRight" activeCell="H1" sqref="H1"/>
      <selection pane="bottomLeft" activeCell="A2" sqref="A2"/>
      <selection pane="bottomRight" activeCell="H29" sqref="H29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140625" style="4" customWidth="1"/>
    <col min="4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5.85546875" style="4" customWidth="1"/>
    <col min="10" max="10" width="13.28515625" style="4" customWidth="1"/>
    <col min="11" max="12" width="9.140625" style="4"/>
    <col min="13" max="13" width="13.7109375" style="12" customWidth="1"/>
    <col min="14" max="14" width="7.140625" customWidth="1"/>
  </cols>
  <sheetData>
    <row r="1" spans="1:15" s="62" customFormat="1" x14ac:dyDescent="0.25">
      <c r="A1" s="62" t="s">
        <v>4</v>
      </c>
      <c r="B1" s="62" t="s">
        <v>0</v>
      </c>
      <c r="C1" s="2">
        <v>0.04</v>
      </c>
      <c r="D1" s="2">
        <v>0.22</v>
      </c>
      <c r="E1" s="62" t="s">
        <v>1</v>
      </c>
      <c r="G1" s="62" t="s">
        <v>85</v>
      </c>
      <c r="I1" s="62" t="s">
        <v>2</v>
      </c>
      <c r="M1" s="11" t="s">
        <v>3</v>
      </c>
    </row>
    <row r="2" spans="1:15" x14ac:dyDescent="0.25">
      <c r="A2" s="36">
        <v>45261</v>
      </c>
      <c r="B2" s="5">
        <v>651.55999999999995</v>
      </c>
      <c r="C2" s="5">
        <v>22</v>
      </c>
      <c r="D2" s="5">
        <v>298.7</v>
      </c>
      <c r="E2" s="5">
        <v>330.86</v>
      </c>
      <c r="F2" s="5"/>
      <c r="G2" s="5">
        <v>556.29999999999995</v>
      </c>
      <c r="H2" s="5"/>
      <c r="I2" s="33">
        <v>40</v>
      </c>
      <c r="J2" s="5"/>
      <c r="K2" s="29" t="s">
        <v>91</v>
      </c>
      <c r="L2" s="5"/>
      <c r="M2" s="37">
        <v>949.41</v>
      </c>
    </row>
    <row r="3" spans="1:15" x14ac:dyDescent="0.25">
      <c r="A3" s="36">
        <v>45262</v>
      </c>
      <c r="B3" s="5">
        <v>984.93</v>
      </c>
      <c r="C3" s="5">
        <v>4.3</v>
      </c>
      <c r="D3" s="5">
        <v>636.6</v>
      </c>
      <c r="E3" s="5">
        <v>344.03</v>
      </c>
      <c r="F3" s="5"/>
      <c r="G3" s="5">
        <v>393.11</v>
      </c>
      <c r="H3" s="5"/>
      <c r="I3" s="27">
        <v>2000</v>
      </c>
      <c r="J3" s="27"/>
      <c r="K3" s="27" t="s">
        <v>6</v>
      </c>
      <c r="L3" s="5"/>
      <c r="M3" s="37">
        <v>1702.93</v>
      </c>
    </row>
    <row r="4" spans="1:15" x14ac:dyDescent="0.25">
      <c r="A4" s="36">
        <v>45264</v>
      </c>
      <c r="B4" s="5">
        <v>1440.48</v>
      </c>
      <c r="C4" s="5">
        <v>74</v>
      </c>
      <c r="D4" s="5">
        <v>1045.7</v>
      </c>
      <c r="E4" s="5">
        <v>320.77999999999997</v>
      </c>
      <c r="F4" s="5"/>
      <c r="G4" s="5">
        <v>629</v>
      </c>
      <c r="H4" s="5"/>
      <c r="I4" s="27">
        <v>1500</v>
      </c>
      <c r="J4" s="27"/>
      <c r="K4" s="27" t="s">
        <v>6</v>
      </c>
      <c r="L4" s="5"/>
      <c r="M4" s="37">
        <v>3066.99</v>
      </c>
    </row>
    <row r="5" spans="1:15" x14ac:dyDescent="0.25">
      <c r="A5" s="36">
        <v>45265</v>
      </c>
      <c r="B5" s="5">
        <v>760.79</v>
      </c>
      <c r="C5" s="5">
        <v>75.599999999999994</v>
      </c>
      <c r="D5" s="5">
        <v>371.25</v>
      </c>
      <c r="E5" s="5">
        <v>313.94</v>
      </c>
      <c r="F5" s="5"/>
      <c r="G5" s="5">
        <v>365</v>
      </c>
      <c r="H5" s="5"/>
      <c r="I5" s="5">
        <v>46</v>
      </c>
      <c r="J5" s="5"/>
      <c r="K5" s="42" t="s">
        <v>17</v>
      </c>
      <c r="L5" s="5"/>
      <c r="M5" s="37">
        <v>923.33</v>
      </c>
    </row>
    <row r="6" spans="1:15" x14ac:dyDescent="0.25">
      <c r="A6" s="36">
        <v>45266</v>
      </c>
      <c r="B6" s="5">
        <v>1301.08</v>
      </c>
      <c r="C6" s="5">
        <v>91.1</v>
      </c>
      <c r="D6" s="5">
        <v>1059.53</v>
      </c>
      <c r="E6" s="5">
        <v>150.44999999999999</v>
      </c>
      <c r="F6" s="5"/>
      <c r="G6" s="5">
        <v>545.29999999999995</v>
      </c>
      <c r="H6" s="5"/>
      <c r="I6" s="29">
        <v>180</v>
      </c>
      <c r="J6" s="27"/>
      <c r="K6" s="38" t="s">
        <v>92</v>
      </c>
      <c r="L6" s="5"/>
      <c r="M6" s="30">
        <v>2054.85</v>
      </c>
    </row>
    <row r="7" spans="1:15" x14ac:dyDescent="0.25">
      <c r="A7" s="36">
        <v>45267</v>
      </c>
      <c r="B7" s="5">
        <v>646.95000000000005</v>
      </c>
      <c r="C7" s="5">
        <v>63.6</v>
      </c>
      <c r="D7" s="5">
        <v>415.45</v>
      </c>
      <c r="E7" s="5">
        <v>167.9</v>
      </c>
      <c r="F7" s="5"/>
      <c r="G7" s="5">
        <v>123.63</v>
      </c>
      <c r="H7" s="5"/>
      <c r="I7" s="29">
        <v>40</v>
      </c>
      <c r="J7" s="5"/>
      <c r="K7" s="38" t="s">
        <v>93</v>
      </c>
      <c r="L7" s="5"/>
      <c r="M7" s="30">
        <v>2044.6</v>
      </c>
    </row>
    <row r="8" spans="1:15" x14ac:dyDescent="0.25">
      <c r="A8" s="36">
        <v>45269</v>
      </c>
      <c r="B8" s="5">
        <v>526.02</v>
      </c>
      <c r="C8" s="5">
        <v>16.5</v>
      </c>
      <c r="D8" s="5">
        <v>380.1</v>
      </c>
      <c r="E8" s="5">
        <v>129.41999999999999</v>
      </c>
      <c r="F8" s="5"/>
      <c r="G8" s="5">
        <v>40</v>
      </c>
      <c r="H8" s="5"/>
      <c r="I8" s="33">
        <v>5</v>
      </c>
      <c r="J8" s="29"/>
      <c r="K8" s="38" t="s">
        <v>94</v>
      </c>
      <c r="L8" s="29"/>
      <c r="M8" s="21">
        <v>395</v>
      </c>
    </row>
    <row r="9" spans="1:15" x14ac:dyDescent="0.25">
      <c r="A9" s="36">
        <v>45271</v>
      </c>
      <c r="B9" s="5">
        <v>537.33000000000004</v>
      </c>
      <c r="C9" s="5"/>
      <c r="D9" s="5">
        <v>487.2</v>
      </c>
      <c r="E9" s="5">
        <v>50.13</v>
      </c>
      <c r="F9" s="5"/>
      <c r="G9" s="5">
        <v>289</v>
      </c>
      <c r="H9" s="5"/>
      <c r="I9" s="29">
        <v>35.99</v>
      </c>
      <c r="J9" s="27"/>
      <c r="K9" s="38" t="s">
        <v>27</v>
      </c>
      <c r="L9" s="5"/>
      <c r="M9" s="21">
        <v>59.6</v>
      </c>
    </row>
    <row r="10" spans="1:15" x14ac:dyDescent="0.25">
      <c r="A10" s="36">
        <v>45272</v>
      </c>
      <c r="B10" s="5">
        <v>1738.79</v>
      </c>
      <c r="C10" s="5"/>
      <c r="D10" s="5">
        <v>1480.3</v>
      </c>
      <c r="E10" s="5">
        <v>258.49</v>
      </c>
      <c r="F10" s="5"/>
      <c r="G10" s="5">
        <v>1651.99</v>
      </c>
      <c r="H10" s="5"/>
      <c r="I10" s="29">
        <v>650</v>
      </c>
      <c r="J10" s="5"/>
      <c r="K10" s="38" t="s">
        <v>95</v>
      </c>
      <c r="L10" s="5"/>
      <c r="M10" s="21">
        <v>24.7</v>
      </c>
    </row>
    <row r="11" spans="1:15" x14ac:dyDescent="0.25">
      <c r="A11" s="36">
        <v>45273</v>
      </c>
      <c r="B11" s="5">
        <v>1008.34</v>
      </c>
      <c r="C11" s="5">
        <v>145.5</v>
      </c>
      <c r="D11" s="5">
        <v>636.65</v>
      </c>
      <c r="E11" s="5">
        <v>226.19</v>
      </c>
      <c r="F11" s="5"/>
      <c r="G11" s="5">
        <v>593.48</v>
      </c>
      <c r="H11" s="5"/>
      <c r="I11" s="29">
        <v>65</v>
      </c>
      <c r="J11" s="29"/>
      <c r="K11" s="38" t="s">
        <v>96</v>
      </c>
      <c r="M11" s="21">
        <v>9.6</v>
      </c>
    </row>
    <row r="12" spans="1:15" x14ac:dyDescent="0.25">
      <c r="A12" s="36">
        <v>45274</v>
      </c>
      <c r="B12" s="5">
        <v>1625.32</v>
      </c>
      <c r="C12" s="5">
        <v>54</v>
      </c>
      <c r="D12" s="5">
        <v>1261.95</v>
      </c>
      <c r="E12" s="5">
        <v>309.37</v>
      </c>
      <c r="F12" s="5"/>
      <c r="G12" s="5">
        <v>532.52</v>
      </c>
      <c r="H12" s="5"/>
      <c r="I12" s="27">
        <v>1500</v>
      </c>
      <c r="J12" s="27"/>
      <c r="K12" s="27" t="s">
        <v>6</v>
      </c>
      <c r="L12" s="29"/>
      <c r="M12" s="21">
        <v>11</v>
      </c>
    </row>
    <row r="13" spans="1:15" x14ac:dyDescent="0.25">
      <c r="A13" s="36">
        <v>45275</v>
      </c>
      <c r="B13" s="5">
        <v>1038.8399999999999</v>
      </c>
      <c r="C13" s="5">
        <v>37</v>
      </c>
      <c r="D13" s="5">
        <v>878.05</v>
      </c>
      <c r="E13" s="5">
        <v>123.79</v>
      </c>
      <c r="F13" s="5"/>
      <c r="G13" s="5">
        <v>641.83000000000004</v>
      </c>
      <c r="H13" s="5"/>
      <c r="I13" s="27">
        <v>1500</v>
      </c>
      <c r="J13" s="27"/>
      <c r="K13" s="27" t="s">
        <v>6</v>
      </c>
      <c r="L13" s="5"/>
      <c r="M13" s="12">
        <v>100</v>
      </c>
    </row>
    <row r="14" spans="1:15" x14ac:dyDescent="0.25">
      <c r="A14" s="36">
        <v>45276</v>
      </c>
      <c r="B14" s="5">
        <v>931.36</v>
      </c>
      <c r="C14" s="5">
        <v>24</v>
      </c>
      <c r="D14" s="5">
        <v>742</v>
      </c>
      <c r="E14" s="5">
        <v>165.36</v>
      </c>
      <c r="F14" s="5"/>
      <c r="G14" s="5">
        <v>281.5</v>
      </c>
      <c r="H14" s="5"/>
      <c r="I14" s="27">
        <v>1500</v>
      </c>
      <c r="J14" s="27"/>
      <c r="K14" s="27" t="s">
        <v>6</v>
      </c>
      <c r="L14" s="29"/>
      <c r="M14" s="16">
        <v>76</v>
      </c>
    </row>
    <row r="15" spans="1:15" x14ac:dyDescent="0.25">
      <c r="A15" s="36">
        <v>45278</v>
      </c>
      <c r="B15" s="5">
        <v>1628.4</v>
      </c>
      <c r="C15" s="5">
        <v>77.5</v>
      </c>
      <c r="D15" s="5">
        <v>1508</v>
      </c>
      <c r="E15" s="5">
        <v>42.9</v>
      </c>
      <c r="F15" s="5"/>
      <c r="G15" s="5">
        <v>372.9</v>
      </c>
      <c r="H15" s="5"/>
      <c r="I15" s="29">
        <v>124.2</v>
      </c>
      <c r="J15" s="27"/>
      <c r="K15" s="38" t="s">
        <v>7</v>
      </c>
      <c r="L15" s="29"/>
      <c r="M15" s="16">
        <v>69.400000000000006</v>
      </c>
    </row>
    <row r="16" spans="1:15" x14ac:dyDescent="0.25">
      <c r="A16" s="36">
        <v>45279</v>
      </c>
      <c r="B16" s="5">
        <v>1182.1199999999999</v>
      </c>
      <c r="C16" s="5">
        <v>85.9</v>
      </c>
      <c r="D16" s="5">
        <v>785.7</v>
      </c>
      <c r="E16" s="5">
        <v>310.52</v>
      </c>
      <c r="F16" s="5"/>
      <c r="G16" s="5">
        <v>709.42</v>
      </c>
      <c r="H16" s="5"/>
      <c r="I16" s="4">
        <v>145.80000000000001</v>
      </c>
      <c r="K16" s="42" t="s">
        <v>7</v>
      </c>
      <c r="L16" s="5"/>
      <c r="M16" s="21">
        <v>13.8</v>
      </c>
      <c r="O16" s="12"/>
    </row>
    <row r="17" spans="1:16" x14ac:dyDescent="0.25">
      <c r="A17" s="36">
        <v>45280</v>
      </c>
      <c r="B17" s="5">
        <v>1546.98</v>
      </c>
      <c r="C17" s="5">
        <v>80.5</v>
      </c>
      <c r="D17" s="5">
        <v>994.9</v>
      </c>
      <c r="E17" s="5">
        <v>471.58</v>
      </c>
      <c r="F17" s="5"/>
      <c r="G17" s="5">
        <v>506.12</v>
      </c>
      <c r="H17" s="5"/>
      <c r="I17" s="27">
        <v>1500</v>
      </c>
      <c r="J17" s="27"/>
      <c r="K17" s="27" t="s">
        <v>6</v>
      </c>
      <c r="L17" s="5"/>
      <c r="M17" s="16">
        <v>330</v>
      </c>
    </row>
    <row r="18" spans="1:16" x14ac:dyDescent="0.25">
      <c r="A18" s="36">
        <v>45281</v>
      </c>
      <c r="B18" s="5">
        <v>974.61</v>
      </c>
      <c r="C18" s="5">
        <v>11</v>
      </c>
      <c r="D18" s="5">
        <v>723.1</v>
      </c>
      <c r="E18" s="5">
        <v>240.51</v>
      </c>
      <c r="F18" s="5"/>
      <c r="G18" s="5">
        <v>608.96</v>
      </c>
      <c r="H18" s="5"/>
      <c r="I18" s="33">
        <v>33</v>
      </c>
      <c r="J18" s="5"/>
      <c r="K18" s="38" t="s">
        <v>97</v>
      </c>
      <c r="L18" s="5"/>
      <c r="M18" s="21">
        <v>27.3</v>
      </c>
    </row>
    <row r="19" spans="1:16" x14ac:dyDescent="0.25">
      <c r="A19" s="36">
        <v>45282</v>
      </c>
      <c r="B19" s="5">
        <v>1473.4</v>
      </c>
      <c r="C19" s="5">
        <v>146</v>
      </c>
      <c r="D19" s="5">
        <v>1039.7</v>
      </c>
      <c r="E19" s="5">
        <v>287.7</v>
      </c>
      <c r="F19" s="5"/>
      <c r="G19" s="5">
        <v>870.9</v>
      </c>
      <c r="H19" s="5"/>
      <c r="I19" s="27">
        <v>1372.25</v>
      </c>
      <c r="J19" s="27"/>
      <c r="K19" s="27" t="s">
        <v>6</v>
      </c>
      <c r="L19" s="5"/>
      <c r="M19" s="16">
        <v>380</v>
      </c>
    </row>
    <row r="20" spans="1:16" x14ac:dyDescent="0.25">
      <c r="A20" s="36">
        <v>45283</v>
      </c>
      <c r="B20" s="5">
        <v>1201.95</v>
      </c>
      <c r="C20" s="5">
        <v>27.8</v>
      </c>
      <c r="D20" s="5">
        <v>1018</v>
      </c>
      <c r="E20" s="5">
        <v>156.15</v>
      </c>
      <c r="F20" s="5"/>
      <c r="G20" s="5">
        <v>1031.1500000000001</v>
      </c>
      <c r="H20" s="5"/>
      <c r="I20" s="27"/>
      <c r="J20" s="27"/>
      <c r="K20" s="27"/>
      <c r="L20" s="5"/>
      <c r="M20" s="16">
        <v>115</v>
      </c>
    </row>
    <row r="21" spans="1:16" x14ac:dyDescent="0.25">
      <c r="A21" s="36">
        <v>45287</v>
      </c>
      <c r="B21" s="5">
        <v>818.51</v>
      </c>
      <c r="C21" s="5">
        <v>8.6</v>
      </c>
      <c r="D21" s="5">
        <v>673.15</v>
      </c>
      <c r="E21" s="5">
        <v>136.76</v>
      </c>
      <c r="F21" s="5"/>
      <c r="G21" s="5">
        <v>675.9</v>
      </c>
      <c r="H21" s="26"/>
      <c r="I21" s="32"/>
      <c r="J21" s="5"/>
      <c r="K21" s="27"/>
      <c r="L21" s="5"/>
      <c r="M21" s="21">
        <v>37</v>
      </c>
    </row>
    <row r="22" spans="1:16" x14ac:dyDescent="0.25">
      <c r="A22" s="36">
        <v>45288</v>
      </c>
      <c r="B22" s="5">
        <v>1288.18</v>
      </c>
      <c r="C22" s="5">
        <v>69.599999999999994</v>
      </c>
      <c r="D22" s="5">
        <v>805.6</v>
      </c>
      <c r="E22" s="5">
        <v>412.98</v>
      </c>
      <c r="F22" s="5"/>
      <c r="G22" s="5">
        <v>440.5</v>
      </c>
      <c r="H22" s="5"/>
      <c r="I22" s="5"/>
      <c r="J22" s="5"/>
      <c r="K22" s="5"/>
      <c r="L22" s="5"/>
      <c r="M22" s="16">
        <v>59.7</v>
      </c>
    </row>
    <row r="23" spans="1:16" x14ac:dyDescent="0.25">
      <c r="A23" s="36">
        <v>45289</v>
      </c>
      <c r="B23" s="5">
        <v>757.2</v>
      </c>
      <c r="C23" s="5">
        <v>12</v>
      </c>
      <c r="D23" s="5">
        <v>670</v>
      </c>
      <c r="E23" s="5">
        <v>75.2</v>
      </c>
      <c r="F23" s="5"/>
      <c r="G23" s="5">
        <v>380</v>
      </c>
      <c r="H23" s="5"/>
      <c r="I23" s="5"/>
      <c r="J23" s="5"/>
      <c r="K23" s="5"/>
      <c r="L23" s="5"/>
      <c r="M23" s="16">
        <v>54.4</v>
      </c>
      <c r="O23" s="66"/>
      <c r="P23" s="66"/>
    </row>
    <row r="24" spans="1:16" x14ac:dyDescent="0.25">
      <c r="A24" s="36">
        <v>45290</v>
      </c>
      <c r="B24" s="5">
        <v>709.7</v>
      </c>
      <c r="C24" s="5"/>
      <c r="D24" s="5">
        <v>526.54999999999995</v>
      </c>
      <c r="E24" s="5">
        <v>183.15</v>
      </c>
      <c r="F24" s="5"/>
      <c r="G24" s="5">
        <v>297.10000000000002</v>
      </c>
      <c r="H24" s="5"/>
      <c r="I24" s="5"/>
      <c r="J24" s="5"/>
      <c r="K24" s="5"/>
      <c r="L24" s="5"/>
      <c r="M24" s="21">
        <v>31</v>
      </c>
    </row>
    <row r="25" spans="1:16" x14ac:dyDescent="0.25">
      <c r="A25" s="36"/>
      <c r="B25" s="5"/>
      <c r="C25" s="5"/>
      <c r="D25" s="5"/>
      <c r="E25" s="5"/>
      <c r="F25" s="5"/>
      <c r="G25" s="5"/>
      <c r="H25" s="5"/>
      <c r="I25" s="5"/>
      <c r="J25" s="5"/>
      <c r="K25" s="29"/>
      <c r="L25" s="5"/>
      <c r="M25" s="16"/>
    </row>
    <row r="26" spans="1:16" x14ac:dyDescent="0.25">
      <c r="A26" s="3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6"/>
    </row>
    <row r="27" spans="1:16" x14ac:dyDescent="0.25">
      <c r="A27" s="3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16"/>
    </row>
    <row r="28" spans="1:16" x14ac:dyDescent="0.25">
      <c r="A28" s="3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6"/>
    </row>
    <row r="29" spans="1:16" x14ac:dyDescent="0.25">
      <c r="A29" s="3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6"/>
    </row>
    <row r="30" spans="1:16" x14ac:dyDescent="0.25">
      <c r="A30" s="3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"/>
      <c r="N30" s="64"/>
      <c r="O30" s="64"/>
    </row>
    <row r="31" spans="1:16" x14ac:dyDescent="0.25">
      <c r="A31" s="36"/>
      <c r="B31" s="5"/>
      <c r="C31" s="5"/>
      <c r="D31" s="5"/>
      <c r="E31" s="5"/>
      <c r="F31" s="5"/>
      <c r="G31" s="5"/>
      <c r="H31" s="5"/>
      <c r="I31" s="32"/>
      <c r="J31" s="5"/>
      <c r="K31" s="27"/>
      <c r="L31" s="5"/>
      <c r="M31" s="16"/>
    </row>
    <row r="32" spans="1:16" x14ac:dyDescent="0.25">
      <c r="A32" s="36"/>
      <c r="B32" s="29"/>
      <c r="C32" s="5"/>
      <c r="D32" s="5"/>
      <c r="E32" s="5"/>
      <c r="F32" s="5"/>
      <c r="G32" s="5"/>
      <c r="H32" s="5"/>
      <c r="I32" s="32"/>
      <c r="J32" s="5"/>
      <c r="K32" s="27"/>
      <c r="L32" s="5"/>
      <c r="M32" s="16"/>
    </row>
    <row r="33" spans="1:13" x14ac:dyDescent="0.2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6"/>
    </row>
    <row r="34" spans="1:13" ht="18.75" x14ac:dyDescent="0.3">
      <c r="B34" s="3">
        <f>SUM(B2:B33)</f>
        <v>24772.840000000004</v>
      </c>
      <c r="C34" s="3">
        <f>SUM(C2:C33)</f>
        <v>1126.4999999999998</v>
      </c>
      <c r="D34" s="3">
        <f>SUM(D2:D33)</f>
        <v>18438.18</v>
      </c>
      <c r="E34" s="3">
        <f>SUM(E2:E33)</f>
        <v>5208.1599999999989</v>
      </c>
      <c r="F34" s="3">
        <f>C34+D34+E34</f>
        <v>24772.84</v>
      </c>
      <c r="G34" s="10">
        <f>SUM(G2:G33)</f>
        <v>12535.61</v>
      </c>
      <c r="H34" s="10"/>
      <c r="I34" s="3">
        <f>SUM(I2:I33)</f>
        <v>12237.24</v>
      </c>
      <c r="J34" s="3">
        <f>F34-G34-I34</f>
        <v>-1.0000000000218279E-2</v>
      </c>
      <c r="M34" s="12">
        <f>SUM(M2:M33)</f>
        <v>12535.61</v>
      </c>
    </row>
    <row r="39" spans="1:13" x14ac:dyDescent="0.25">
      <c r="I39" s="4">
        <v>240</v>
      </c>
      <c r="K39" s="4" t="s">
        <v>98</v>
      </c>
    </row>
  </sheetData>
  <mergeCells count="1">
    <mergeCell ref="O23:P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9" ySplit="1" topLeftCell="J14" activePane="bottomRight" state="frozen"/>
      <selection pane="topRight" activeCell="H1" sqref="H1"/>
      <selection pane="bottomLeft" activeCell="A2" sqref="A2"/>
      <selection pane="bottomRight" activeCell="J22" sqref="J22"/>
    </sheetView>
  </sheetViews>
  <sheetFormatPr defaultRowHeight="15" x14ac:dyDescent="0.25"/>
  <cols>
    <col min="1" max="1" width="11.85546875" customWidth="1"/>
    <col min="2" max="2" width="15" style="4" customWidth="1"/>
    <col min="3" max="3" width="12.28515625" style="4" customWidth="1"/>
    <col min="4" max="4" width="15.28515625" style="4" customWidth="1"/>
    <col min="5" max="5" width="14.5703125" style="4" customWidth="1"/>
    <col min="6" max="6" width="17" style="4" customWidth="1"/>
    <col min="7" max="7" width="19.85546875" style="12" customWidth="1"/>
    <col min="8" max="8" width="17.7109375" style="4" customWidth="1"/>
    <col min="9" max="9" width="16" style="4" customWidth="1"/>
    <col min="10" max="11" width="9.140625" style="4"/>
    <col min="12" max="12" width="6.5703125" customWidth="1"/>
    <col min="13" max="13" width="14.7109375" style="13" customWidth="1"/>
    <col min="15" max="15" width="12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52" t="s">
        <v>28</v>
      </c>
      <c r="H1" s="1" t="s">
        <v>2</v>
      </c>
      <c r="M1" s="14" t="s">
        <v>3</v>
      </c>
    </row>
    <row r="2" spans="1:16" x14ac:dyDescent="0.25">
      <c r="A2" s="15">
        <v>44958</v>
      </c>
      <c r="B2" s="4">
        <v>917.93</v>
      </c>
      <c r="C2" s="4">
        <v>13</v>
      </c>
      <c r="D2" s="4">
        <v>308.10000000000002</v>
      </c>
      <c r="E2" s="4">
        <v>596.83000000000004</v>
      </c>
      <c r="G2" s="39">
        <v>363.6</v>
      </c>
      <c r="H2" s="54">
        <v>122.76</v>
      </c>
      <c r="I2" s="7"/>
      <c r="J2" s="7" t="s">
        <v>7</v>
      </c>
      <c r="M2" s="19"/>
    </row>
    <row r="3" spans="1:16" x14ac:dyDescent="0.25">
      <c r="A3" s="15">
        <v>44959</v>
      </c>
      <c r="B3" s="4">
        <v>1053.8499999999999</v>
      </c>
      <c r="C3" s="4">
        <v>29</v>
      </c>
      <c r="D3" s="4">
        <v>772.55</v>
      </c>
      <c r="E3" s="4">
        <v>252.3</v>
      </c>
      <c r="G3" s="39">
        <v>201.4</v>
      </c>
      <c r="H3" s="57">
        <v>7.32</v>
      </c>
      <c r="I3" s="18"/>
      <c r="J3" s="7" t="s">
        <v>27</v>
      </c>
      <c r="L3" s="19"/>
      <c r="M3" s="19"/>
    </row>
    <row r="4" spans="1:16" ht="15.75" x14ac:dyDescent="0.25">
      <c r="A4" s="15">
        <v>44960</v>
      </c>
      <c r="B4" s="4">
        <v>873.16</v>
      </c>
      <c r="D4" s="4">
        <v>693.1</v>
      </c>
      <c r="E4" s="4">
        <v>180.06</v>
      </c>
      <c r="G4" s="12">
        <v>406.46</v>
      </c>
      <c r="H4" s="56">
        <v>5</v>
      </c>
      <c r="I4" s="18"/>
      <c r="J4" s="25" t="s">
        <v>30</v>
      </c>
      <c r="L4" s="19"/>
      <c r="M4" s="19"/>
    </row>
    <row r="5" spans="1:16" ht="15.75" x14ac:dyDescent="0.25">
      <c r="A5" s="15">
        <v>44961</v>
      </c>
      <c r="B5" s="4">
        <v>697.06</v>
      </c>
      <c r="D5" s="4">
        <v>538.6</v>
      </c>
      <c r="E5" s="4">
        <v>158.46</v>
      </c>
      <c r="G5" s="12">
        <v>623.4</v>
      </c>
      <c r="H5" s="50">
        <v>1500</v>
      </c>
      <c r="I5" s="7"/>
      <c r="J5" s="22" t="s">
        <v>6</v>
      </c>
      <c r="K5" s="7"/>
      <c r="L5" s="19"/>
      <c r="M5" s="13">
        <v>1594.86</v>
      </c>
    </row>
    <row r="6" spans="1:16" x14ac:dyDescent="0.25">
      <c r="A6" s="15">
        <v>44963</v>
      </c>
      <c r="B6" s="4">
        <v>603.88</v>
      </c>
      <c r="C6" s="4">
        <v>35</v>
      </c>
      <c r="D6" s="4">
        <v>330</v>
      </c>
      <c r="E6" s="4">
        <v>238.88</v>
      </c>
      <c r="G6" s="12">
        <v>368.58</v>
      </c>
      <c r="H6" s="54">
        <v>300</v>
      </c>
      <c r="I6" s="7"/>
      <c r="J6" s="7" t="s">
        <v>29</v>
      </c>
      <c r="K6" s="7"/>
      <c r="L6" s="19"/>
      <c r="M6" s="19"/>
    </row>
    <row r="7" spans="1:16" x14ac:dyDescent="0.25">
      <c r="A7" s="15">
        <v>44964</v>
      </c>
      <c r="B7" s="4">
        <v>1094.58</v>
      </c>
      <c r="C7" s="4">
        <v>9.5</v>
      </c>
      <c r="D7" s="4">
        <v>898.3</v>
      </c>
      <c r="E7" s="4">
        <v>186.78</v>
      </c>
      <c r="F7" s="7"/>
      <c r="G7" s="19">
        <v>790.88</v>
      </c>
      <c r="H7" s="56">
        <v>17.399999999999999</v>
      </c>
      <c r="J7" s="7" t="s">
        <v>12</v>
      </c>
      <c r="L7" s="19"/>
      <c r="M7" s="19"/>
    </row>
    <row r="8" spans="1:16" ht="15.75" x14ac:dyDescent="0.25">
      <c r="A8" s="15">
        <v>44965</v>
      </c>
      <c r="B8" s="4">
        <v>327.05</v>
      </c>
      <c r="D8" s="4">
        <v>155.30000000000001</v>
      </c>
      <c r="E8" s="4">
        <v>171.75</v>
      </c>
      <c r="G8" s="12">
        <v>89</v>
      </c>
      <c r="H8" s="50">
        <v>2000</v>
      </c>
      <c r="I8" s="7"/>
      <c r="J8" s="22" t="s">
        <v>6</v>
      </c>
      <c r="K8" s="7"/>
      <c r="L8" s="19"/>
      <c r="M8" s="19"/>
      <c r="P8" s="19"/>
    </row>
    <row r="9" spans="1:16" x14ac:dyDescent="0.25">
      <c r="A9" s="15">
        <v>44966</v>
      </c>
      <c r="B9" s="4">
        <v>717.81</v>
      </c>
      <c r="C9" s="4">
        <v>60.5</v>
      </c>
      <c r="D9" s="4">
        <v>545.6</v>
      </c>
      <c r="E9" s="4">
        <v>111.71</v>
      </c>
      <c r="G9" s="12">
        <v>91.3</v>
      </c>
      <c r="H9" s="55">
        <v>105.12</v>
      </c>
      <c r="J9" s="4" t="s">
        <v>31</v>
      </c>
      <c r="L9" s="19"/>
      <c r="M9" s="19"/>
      <c r="P9" s="19"/>
    </row>
    <row r="10" spans="1:16" x14ac:dyDescent="0.25">
      <c r="A10" s="15">
        <v>44967</v>
      </c>
      <c r="B10" s="4">
        <v>642.28</v>
      </c>
      <c r="D10" s="4">
        <v>583.1</v>
      </c>
      <c r="E10" s="4">
        <v>59.18</v>
      </c>
      <c r="G10" s="12">
        <v>470.83</v>
      </c>
      <c r="H10" s="54">
        <v>150</v>
      </c>
      <c r="I10" s="8"/>
      <c r="J10" s="7" t="s">
        <v>32</v>
      </c>
      <c r="L10" s="19"/>
      <c r="M10" s="19"/>
      <c r="P10" s="19"/>
    </row>
    <row r="11" spans="1:16" ht="15.75" x14ac:dyDescent="0.25">
      <c r="A11" s="15">
        <v>44968</v>
      </c>
      <c r="B11" s="4">
        <v>1072.76</v>
      </c>
      <c r="C11" s="4">
        <v>23.5</v>
      </c>
      <c r="D11" s="4">
        <v>939.3</v>
      </c>
      <c r="E11" s="4">
        <v>109.96</v>
      </c>
      <c r="G11" s="12">
        <v>112</v>
      </c>
      <c r="H11" s="50">
        <v>1500</v>
      </c>
      <c r="I11" s="7"/>
      <c r="J11" s="22" t="s">
        <v>6</v>
      </c>
      <c r="L11" s="19"/>
      <c r="M11" s="13">
        <v>1922.59</v>
      </c>
      <c r="P11" s="19"/>
    </row>
    <row r="12" spans="1:16" x14ac:dyDescent="0.25">
      <c r="A12" s="15">
        <v>44970</v>
      </c>
      <c r="B12" s="4">
        <v>377.04</v>
      </c>
      <c r="C12" s="4">
        <v>7.6</v>
      </c>
      <c r="D12" s="4">
        <v>255.9</v>
      </c>
      <c r="E12" s="4">
        <v>113.54</v>
      </c>
      <c r="G12" s="12">
        <v>29.9</v>
      </c>
      <c r="H12" s="56">
        <v>588.70000000000005</v>
      </c>
      <c r="J12" s="7" t="s">
        <v>33</v>
      </c>
      <c r="L12" s="19"/>
      <c r="M12" s="19"/>
      <c r="P12" s="19"/>
    </row>
    <row r="13" spans="1:16" x14ac:dyDescent="0.25">
      <c r="A13" s="15">
        <v>44971</v>
      </c>
      <c r="B13" s="4">
        <v>401.2</v>
      </c>
      <c r="C13" s="4">
        <v>13.5</v>
      </c>
      <c r="D13" s="4">
        <v>101.6</v>
      </c>
      <c r="E13" s="4">
        <v>286.10000000000002</v>
      </c>
      <c r="H13" s="56">
        <v>1000</v>
      </c>
      <c r="I13" s="8"/>
      <c r="J13" s="7" t="s">
        <v>34</v>
      </c>
      <c r="L13" s="19"/>
      <c r="M13" s="19"/>
      <c r="P13" s="19"/>
    </row>
    <row r="14" spans="1:16" ht="15.75" x14ac:dyDescent="0.25">
      <c r="A14" s="15">
        <v>44972</v>
      </c>
      <c r="B14" s="4">
        <v>1345.6</v>
      </c>
      <c r="C14" s="4">
        <v>8</v>
      </c>
      <c r="D14" s="4">
        <v>1240.78</v>
      </c>
      <c r="E14" s="4">
        <v>96.82</v>
      </c>
      <c r="G14" s="12">
        <v>558.4</v>
      </c>
      <c r="H14" s="40">
        <v>1000</v>
      </c>
      <c r="I14" s="8"/>
      <c r="J14" s="22" t="s">
        <v>6</v>
      </c>
      <c r="L14" s="19"/>
      <c r="M14" s="19"/>
      <c r="O14" s="19"/>
      <c r="P14" s="19"/>
    </row>
    <row r="15" spans="1:16" x14ac:dyDescent="0.25">
      <c r="A15" s="15">
        <v>44973</v>
      </c>
      <c r="B15" s="4">
        <v>759.35</v>
      </c>
      <c r="D15" s="4">
        <v>622.5</v>
      </c>
      <c r="E15" s="4">
        <v>136.85</v>
      </c>
      <c r="H15" s="55">
        <v>123.6</v>
      </c>
      <c r="J15" s="4" t="s">
        <v>35</v>
      </c>
      <c r="L15" s="19"/>
      <c r="M15" s="19"/>
      <c r="O15" s="19"/>
      <c r="P15" s="19"/>
    </row>
    <row r="16" spans="1:16" x14ac:dyDescent="0.25">
      <c r="A16" s="15">
        <v>44974</v>
      </c>
      <c r="B16" s="4">
        <v>1314.33</v>
      </c>
      <c r="C16" s="4">
        <v>11.7</v>
      </c>
      <c r="D16" s="4">
        <v>1140.5999999999999</v>
      </c>
      <c r="E16" s="4">
        <v>162.03</v>
      </c>
      <c r="G16" s="12">
        <v>43.7</v>
      </c>
      <c r="H16" s="56">
        <v>136.80000000000001</v>
      </c>
      <c r="I16" s="8"/>
      <c r="J16" s="4" t="s">
        <v>35</v>
      </c>
      <c r="L16" s="12"/>
      <c r="M16" s="19"/>
      <c r="O16" s="19"/>
      <c r="P16" s="19"/>
    </row>
    <row r="17" spans="1:16" x14ac:dyDescent="0.25">
      <c r="A17" s="15">
        <v>44975</v>
      </c>
      <c r="B17" s="4">
        <v>728.25</v>
      </c>
      <c r="C17" s="4">
        <v>62</v>
      </c>
      <c r="D17" s="4">
        <v>530.79999999999995</v>
      </c>
      <c r="E17" s="4">
        <v>135.44999999999999</v>
      </c>
      <c r="G17" s="12">
        <v>419.8</v>
      </c>
      <c r="H17" s="57">
        <v>101.8</v>
      </c>
      <c r="J17" s="4" t="s">
        <v>36</v>
      </c>
      <c r="M17" s="13">
        <v>1051.8</v>
      </c>
      <c r="O17" s="19"/>
      <c r="P17" s="19"/>
    </row>
    <row r="18" spans="1:16" x14ac:dyDescent="0.25">
      <c r="A18" s="15">
        <v>44977</v>
      </c>
      <c r="B18" s="4">
        <v>482.68</v>
      </c>
      <c r="C18" s="4">
        <v>46</v>
      </c>
      <c r="D18" s="4">
        <v>235.7</v>
      </c>
      <c r="E18" s="4">
        <v>200.98</v>
      </c>
      <c r="G18" s="12">
        <v>184</v>
      </c>
      <c r="H18" s="54">
        <v>167.85</v>
      </c>
      <c r="I18" s="7"/>
      <c r="J18" s="7" t="s">
        <v>37</v>
      </c>
      <c r="M18" s="13">
        <v>601.16</v>
      </c>
      <c r="O18" s="19"/>
      <c r="P18" s="19"/>
    </row>
    <row r="19" spans="1:16" x14ac:dyDescent="0.25">
      <c r="A19" s="15">
        <v>44978</v>
      </c>
      <c r="B19" s="4">
        <v>70.900000000000006</v>
      </c>
      <c r="C19" s="4">
        <v>16.2</v>
      </c>
      <c r="D19" s="4">
        <v>49</v>
      </c>
      <c r="E19" s="4">
        <v>5.7</v>
      </c>
      <c r="H19" s="12"/>
      <c r="M19" s="19">
        <v>100</v>
      </c>
      <c r="O19" s="19"/>
      <c r="P19" s="19"/>
    </row>
    <row r="20" spans="1:16" x14ac:dyDescent="0.25">
      <c r="A20" s="15">
        <v>44979</v>
      </c>
      <c r="B20" s="4">
        <v>457.58</v>
      </c>
      <c r="C20" s="4">
        <v>99.5</v>
      </c>
      <c r="D20" s="4">
        <v>229.37</v>
      </c>
      <c r="E20" s="4">
        <v>128.71</v>
      </c>
      <c r="G20" s="12">
        <v>279.16000000000003</v>
      </c>
      <c r="H20" s="12"/>
      <c r="M20" s="19">
        <v>22</v>
      </c>
      <c r="O20" s="19"/>
      <c r="P20" s="12"/>
    </row>
    <row r="21" spans="1:16" x14ac:dyDescent="0.25">
      <c r="A21" s="15">
        <v>44980</v>
      </c>
      <c r="B21" s="4">
        <v>347.47</v>
      </c>
      <c r="D21" s="4">
        <v>84.5</v>
      </c>
      <c r="E21" s="4">
        <v>262.97000000000003</v>
      </c>
      <c r="G21" s="12">
        <v>16.5</v>
      </c>
      <c r="H21" s="40"/>
      <c r="J21" s="9"/>
      <c r="M21" s="19">
        <v>20</v>
      </c>
      <c r="O21" s="19"/>
    </row>
    <row r="22" spans="1:16" x14ac:dyDescent="0.25">
      <c r="A22" s="15">
        <v>44981</v>
      </c>
      <c r="B22" s="4">
        <v>490.97</v>
      </c>
      <c r="C22" s="4">
        <v>3.5</v>
      </c>
      <c r="D22" s="4">
        <v>89.94</v>
      </c>
      <c r="E22" s="4">
        <v>397.53</v>
      </c>
      <c r="G22" s="12">
        <v>28.5</v>
      </c>
      <c r="H22" s="12"/>
      <c r="M22" s="4">
        <v>112.8</v>
      </c>
      <c r="O22" s="19"/>
    </row>
    <row r="23" spans="1:16" x14ac:dyDescent="0.25">
      <c r="A23" s="15">
        <v>44982</v>
      </c>
      <c r="B23" s="4">
        <v>698.71</v>
      </c>
      <c r="C23" s="4">
        <v>69.5</v>
      </c>
      <c r="D23" s="4">
        <v>264.8</v>
      </c>
      <c r="E23" s="4">
        <v>364.41</v>
      </c>
      <c r="G23" s="12">
        <v>93</v>
      </c>
      <c r="H23" s="12"/>
      <c r="M23" s="12">
        <v>24</v>
      </c>
      <c r="O23" s="19"/>
    </row>
    <row r="24" spans="1:16" x14ac:dyDescent="0.25">
      <c r="A24" s="15">
        <v>44984</v>
      </c>
      <c r="B24" s="4">
        <v>698.37</v>
      </c>
      <c r="C24" s="4">
        <v>17.100000000000001</v>
      </c>
      <c r="D24" s="4">
        <v>553.95000000000005</v>
      </c>
      <c r="E24" s="4">
        <v>127.32</v>
      </c>
      <c r="G24" s="12">
        <v>142</v>
      </c>
      <c r="H24" s="12"/>
      <c r="M24" s="19">
        <v>42</v>
      </c>
      <c r="O24" s="19"/>
    </row>
    <row r="25" spans="1:16" x14ac:dyDescent="0.25">
      <c r="A25" s="15">
        <v>44985</v>
      </c>
      <c r="B25" s="4">
        <v>583.82000000000005</v>
      </c>
      <c r="C25" s="4">
        <v>44.5</v>
      </c>
      <c r="D25" s="4">
        <v>404.3</v>
      </c>
      <c r="E25" s="4">
        <v>135.02000000000001</v>
      </c>
      <c r="G25" s="12">
        <v>178.8</v>
      </c>
      <c r="H25" s="8"/>
      <c r="I25" s="8"/>
      <c r="J25" s="9"/>
      <c r="M25" s="19"/>
      <c r="O25" s="19"/>
    </row>
    <row r="26" spans="1:16" ht="15.75" x14ac:dyDescent="0.25">
      <c r="A26" s="17"/>
      <c r="H26" s="8">
        <v>2439.1</v>
      </c>
      <c r="J26" s="22" t="s">
        <v>6</v>
      </c>
      <c r="M26" s="19"/>
      <c r="O26" s="19"/>
    </row>
    <row r="27" spans="1:16" x14ac:dyDescent="0.25">
      <c r="H27" s="5"/>
      <c r="M27" s="19"/>
      <c r="O27" s="19"/>
    </row>
    <row r="28" spans="1:16" x14ac:dyDescent="0.25">
      <c r="H28" s="5"/>
      <c r="M28" s="19"/>
      <c r="O28" s="19"/>
    </row>
    <row r="29" spans="1:16" x14ac:dyDescent="0.25">
      <c r="H29" s="5"/>
      <c r="M29" s="19"/>
      <c r="O29" s="19"/>
    </row>
    <row r="30" spans="1:16" x14ac:dyDescent="0.25">
      <c r="H30" s="5"/>
      <c r="J30" s="9"/>
      <c r="M30" s="19"/>
      <c r="O30" s="19"/>
    </row>
    <row r="31" spans="1:16" x14ac:dyDescent="0.25">
      <c r="M31" s="19"/>
      <c r="O31" s="19"/>
    </row>
    <row r="32" spans="1:16" x14ac:dyDescent="0.25">
      <c r="O32" s="19"/>
    </row>
    <row r="33" spans="2:15" ht="18.75" x14ac:dyDescent="0.3">
      <c r="B33" s="3">
        <f>SUM(B2:B32)</f>
        <v>16756.63</v>
      </c>
      <c r="C33" s="3">
        <f>SUM(C2:C32)</f>
        <v>569.59999999999991</v>
      </c>
      <c r="D33" s="3">
        <f>SUM(D2:D32)</f>
        <v>11567.69</v>
      </c>
      <c r="E33" s="3">
        <f>SUM(E2:E32)</f>
        <v>4619.34</v>
      </c>
      <c r="F33" s="3">
        <f>C33+D33+E33</f>
        <v>16756.63</v>
      </c>
      <c r="G33" s="53">
        <f>SUM(G2:G32)</f>
        <v>5491.21</v>
      </c>
      <c r="H33" s="51">
        <f>SUM(H2:H32)</f>
        <v>11265.449999999999</v>
      </c>
      <c r="I33" s="3">
        <f>F33-G33-H33</f>
        <v>-2.9999999997016857E-2</v>
      </c>
      <c r="M33" s="24">
        <f>SUM(M2:M32)</f>
        <v>5491.21</v>
      </c>
      <c r="O33" s="19"/>
    </row>
    <row r="34" spans="2:15" x14ac:dyDescent="0.25">
      <c r="O34" s="19"/>
    </row>
    <row r="35" spans="2:15" x14ac:dyDescent="0.25">
      <c r="O35" s="19"/>
    </row>
    <row r="36" spans="2:15" x14ac:dyDescent="0.25">
      <c r="O36" s="19"/>
    </row>
    <row r="37" spans="2:15" x14ac:dyDescent="0.25">
      <c r="O37" s="19"/>
    </row>
    <row r="38" spans="2:15" x14ac:dyDescent="0.25">
      <c r="O38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pane xSplit="10" ySplit="1" topLeftCell="L11" activePane="bottomRight" state="frozen"/>
      <selection pane="topRight" activeCell="H1" sqref="H1"/>
      <selection pane="bottomLeft" activeCell="A2" sqref="A2"/>
      <selection pane="bottomRight" activeCell="F28" sqref="F28"/>
    </sheetView>
  </sheetViews>
  <sheetFormatPr defaultRowHeight="15" x14ac:dyDescent="0.25"/>
  <cols>
    <col min="1" max="1" width="11.85546875" customWidth="1"/>
    <col min="2" max="2" width="17.85546875" style="4" customWidth="1"/>
    <col min="3" max="3" width="13.140625" style="4" customWidth="1"/>
    <col min="4" max="4" width="15" style="4" customWidth="1"/>
    <col min="5" max="5" width="16.28515625" style="4" customWidth="1"/>
    <col min="6" max="6" width="15.85546875" style="4" customWidth="1"/>
    <col min="7" max="7" width="20.7109375" style="4" customWidth="1"/>
    <col min="8" max="8" width="19" style="4" customWidth="1"/>
    <col min="9" max="9" width="15.5703125" style="4" customWidth="1"/>
    <col min="10" max="10" width="15.85546875" style="4" customWidth="1"/>
    <col min="11" max="12" width="9.140625" style="4"/>
    <col min="13" max="13" width="14.7109375" style="13" customWidth="1"/>
    <col min="17" max="17" width="11.140625" customWidth="1"/>
  </cols>
  <sheetData>
    <row r="1" spans="1:14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10</v>
      </c>
      <c r="H1" s="1" t="s">
        <v>11</v>
      </c>
      <c r="I1" s="1" t="s">
        <v>2</v>
      </c>
      <c r="M1" s="14" t="s">
        <v>3</v>
      </c>
    </row>
    <row r="2" spans="1:14" x14ac:dyDescent="0.25">
      <c r="A2" s="45">
        <v>44986</v>
      </c>
      <c r="B2" s="5">
        <v>671.23</v>
      </c>
      <c r="C2" s="5">
        <v>24.8</v>
      </c>
      <c r="D2" s="5">
        <v>524.04999999999995</v>
      </c>
      <c r="E2" s="5">
        <v>122.38</v>
      </c>
      <c r="F2" s="5"/>
      <c r="G2" s="5">
        <v>155.19999999999999</v>
      </c>
      <c r="H2" s="5"/>
      <c r="I2" s="41">
        <v>95.8</v>
      </c>
      <c r="J2" s="5"/>
      <c r="K2" s="29" t="s">
        <v>38</v>
      </c>
      <c r="L2" s="5"/>
      <c r="M2" s="21"/>
    </row>
    <row r="3" spans="1:14" x14ac:dyDescent="0.25">
      <c r="A3" s="45">
        <v>44987</v>
      </c>
      <c r="B3" s="5">
        <v>667.8</v>
      </c>
      <c r="C3" s="5">
        <v>31.1</v>
      </c>
      <c r="D3" s="5">
        <v>594.66999999999996</v>
      </c>
      <c r="E3" s="5">
        <v>42.03</v>
      </c>
      <c r="F3" s="5"/>
      <c r="G3" s="5">
        <v>612</v>
      </c>
      <c r="H3" s="5"/>
      <c r="I3" s="42">
        <v>133.80000000000001</v>
      </c>
      <c r="J3" s="5"/>
      <c r="K3" s="5" t="s">
        <v>14</v>
      </c>
      <c r="L3" s="5"/>
      <c r="M3" s="21"/>
    </row>
    <row r="4" spans="1:14" ht="15.75" x14ac:dyDescent="0.25">
      <c r="A4" s="45">
        <v>44988</v>
      </c>
      <c r="B4" s="5">
        <v>1458.65</v>
      </c>
      <c r="C4" s="5">
        <v>51</v>
      </c>
      <c r="D4" s="5">
        <v>1349.9</v>
      </c>
      <c r="E4" s="5">
        <v>57.75</v>
      </c>
      <c r="F4" s="5"/>
      <c r="G4" s="5">
        <v>873.9</v>
      </c>
      <c r="H4" s="5"/>
      <c r="I4" s="41">
        <v>15.5</v>
      </c>
      <c r="J4" s="5"/>
      <c r="K4" s="46" t="s">
        <v>39</v>
      </c>
      <c r="L4" s="5"/>
      <c r="M4" s="21"/>
    </row>
    <row r="5" spans="1:14" ht="15.75" x14ac:dyDescent="0.25">
      <c r="A5" s="45">
        <v>44989</v>
      </c>
      <c r="B5" s="5">
        <v>659.2</v>
      </c>
      <c r="C5" s="5">
        <v>9</v>
      </c>
      <c r="D5" s="5">
        <v>504.8</v>
      </c>
      <c r="E5" s="5">
        <v>145.4</v>
      </c>
      <c r="F5" s="5"/>
      <c r="G5" s="5">
        <v>432.3</v>
      </c>
      <c r="H5" s="5"/>
      <c r="I5" s="58">
        <v>1500</v>
      </c>
      <c r="J5" s="29"/>
      <c r="K5" s="47" t="s">
        <v>6</v>
      </c>
      <c r="L5" s="5"/>
      <c r="M5" s="37">
        <v>2073.4</v>
      </c>
    </row>
    <row r="6" spans="1:14" x14ac:dyDescent="0.25">
      <c r="A6" s="45">
        <v>44991</v>
      </c>
      <c r="B6" s="5">
        <v>227.24</v>
      </c>
      <c r="C6" s="5">
        <v>14.1</v>
      </c>
      <c r="D6" s="5">
        <v>118.5</v>
      </c>
      <c r="E6" s="5">
        <v>94.64</v>
      </c>
      <c r="F6" s="5"/>
      <c r="G6" s="5">
        <v>85.5</v>
      </c>
      <c r="H6" s="5"/>
      <c r="I6" s="42">
        <v>550</v>
      </c>
      <c r="J6" s="5"/>
      <c r="K6" s="5" t="s">
        <v>15</v>
      </c>
      <c r="L6" s="5"/>
      <c r="M6" s="21"/>
    </row>
    <row r="7" spans="1:14" x14ac:dyDescent="0.25">
      <c r="A7" s="45">
        <v>44992</v>
      </c>
      <c r="B7" s="5">
        <v>1114.81</v>
      </c>
      <c r="C7" s="5">
        <v>195.8</v>
      </c>
      <c r="D7" s="5">
        <v>843.3</v>
      </c>
      <c r="E7" s="5">
        <v>75.709999999999994</v>
      </c>
      <c r="F7" s="5"/>
      <c r="G7" s="5">
        <v>227.35</v>
      </c>
      <c r="H7" s="5"/>
      <c r="I7" s="38">
        <v>166.45</v>
      </c>
      <c r="J7" s="29"/>
      <c r="K7" s="29" t="s">
        <v>38</v>
      </c>
      <c r="L7" s="29"/>
      <c r="M7" s="21"/>
    </row>
    <row r="8" spans="1:14" x14ac:dyDescent="0.25">
      <c r="A8" s="45">
        <v>44993</v>
      </c>
      <c r="B8" s="5">
        <v>863.12</v>
      </c>
      <c r="C8" s="5">
        <v>94.5</v>
      </c>
      <c r="D8" s="5">
        <v>630.54999999999995</v>
      </c>
      <c r="E8" s="5">
        <v>138.07</v>
      </c>
      <c r="F8" s="5"/>
      <c r="G8" s="5">
        <v>422.9</v>
      </c>
      <c r="H8" s="5"/>
      <c r="M8" s="21"/>
    </row>
    <row r="9" spans="1:14" x14ac:dyDescent="0.25">
      <c r="A9" s="45">
        <v>44994</v>
      </c>
      <c r="B9" s="5">
        <v>441.5</v>
      </c>
      <c r="C9" s="5">
        <v>29.4</v>
      </c>
      <c r="D9" s="5">
        <v>234.4</v>
      </c>
      <c r="E9" s="5">
        <v>177.7</v>
      </c>
      <c r="F9" s="5"/>
      <c r="G9" s="5">
        <v>128.77000000000001</v>
      </c>
      <c r="H9" s="5"/>
      <c r="I9" s="42">
        <v>45</v>
      </c>
      <c r="J9" s="5"/>
      <c r="K9" s="5" t="s">
        <v>40</v>
      </c>
      <c r="L9" s="5"/>
      <c r="M9" s="21"/>
    </row>
    <row r="10" spans="1:14" ht="15.75" x14ac:dyDescent="0.25">
      <c r="A10" s="45">
        <v>44995</v>
      </c>
      <c r="B10" s="5">
        <v>1224.51</v>
      </c>
      <c r="C10" s="5">
        <v>35.6</v>
      </c>
      <c r="D10" s="5">
        <v>867.94</v>
      </c>
      <c r="E10" s="5">
        <v>320.97000000000003</v>
      </c>
      <c r="F10" s="5"/>
      <c r="G10" s="5">
        <v>614.70000000000005</v>
      </c>
      <c r="H10" s="5"/>
      <c r="I10" s="58">
        <v>2500</v>
      </c>
      <c r="J10" s="29"/>
      <c r="K10" s="47" t="s">
        <v>6</v>
      </c>
      <c r="L10" s="5"/>
      <c r="M10" s="21"/>
    </row>
    <row r="11" spans="1:14" ht="15.75" x14ac:dyDescent="0.25">
      <c r="A11" s="45">
        <v>44996</v>
      </c>
      <c r="B11" s="5">
        <v>322.79000000000002</v>
      </c>
      <c r="C11" s="5">
        <v>24</v>
      </c>
      <c r="D11" s="5">
        <v>158.21</v>
      </c>
      <c r="E11" s="5">
        <v>140.58000000000001</v>
      </c>
      <c r="F11" s="5"/>
      <c r="G11" s="5">
        <v>130.27000000000001</v>
      </c>
      <c r="H11" s="5"/>
      <c r="I11" s="41">
        <v>360</v>
      </c>
      <c r="J11" s="5"/>
      <c r="K11" s="46" t="s">
        <v>41</v>
      </c>
      <c r="L11" s="5"/>
      <c r="M11" s="37">
        <v>1609.49</v>
      </c>
    </row>
    <row r="12" spans="1:14" ht="15.75" x14ac:dyDescent="0.25">
      <c r="A12" s="45">
        <v>44998</v>
      </c>
      <c r="B12" s="5">
        <v>2705.7</v>
      </c>
      <c r="C12" s="5">
        <v>131</v>
      </c>
      <c r="D12" s="5">
        <v>2395.8000000000002</v>
      </c>
      <c r="E12" s="5">
        <v>178.9</v>
      </c>
      <c r="F12" s="5"/>
      <c r="G12" s="5">
        <v>489</v>
      </c>
      <c r="H12" s="5"/>
      <c r="I12" s="58">
        <v>1500</v>
      </c>
      <c r="J12" s="5"/>
      <c r="K12" s="47" t="s">
        <v>6</v>
      </c>
      <c r="L12" s="5"/>
      <c r="M12" s="37">
        <v>2204.65</v>
      </c>
    </row>
    <row r="13" spans="1:14" ht="15.75" x14ac:dyDescent="0.25">
      <c r="A13" s="45">
        <v>44999</v>
      </c>
      <c r="B13" s="5">
        <v>1957.15</v>
      </c>
      <c r="C13" s="5">
        <v>5.4</v>
      </c>
      <c r="D13" s="5">
        <v>1688.3</v>
      </c>
      <c r="E13" s="5">
        <v>263.45</v>
      </c>
      <c r="F13" s="5"/>
      <c r="G13" s="5">
        <v>826.4</v>
      </c>
      <c r="H13" s="5"/>
      <c r="I13" s="58">
        <v>1500</v>
      </c>
      <c r="J13" s="5"/>
      <c r="K13" s="47" t="s">
        <v>6</v>
      </c>
      <c r="L13" s="5"/>
      <c r="M13" s="37">
        <v>4476.16</v>
      </c>
    </row>
    <row r="14" spans="1:14" x14ac:dyDescent="0.25">
      <c r="A14" s="45">
        <v>45000</v>
      </c>
      <c r="B14" s="5">
        <v>571.20000000000005</v>
      </c>
      <c r="C14" s="5">
        <v>55.1</v>
      </c>
      <c r="D14" s="5">
        <v>321.39999999999998</v>
      </c>
      <c r="E14" s="5">
        <v>194.7</v>
      </c>
      <c r="F14" s="5"/>
      <c r="G14" s="5">
        <v>341.35</v>
      </c>
      <c r="H14" s="5"/>
      <c r="I14" s="41">
        <v>106</v>
      </c>
      <c r="J14" s="5"/>
      <c r="K14" s="29" t="s">
        <v>42</v>
      </c>
      <c r="L14" s="5"/>
      <c r="M14" s="30">
        <v>1690.36</v>
      </c>
    </row>
    <row r="15" spans="1:14" ht="15.75" x14ac:dyDescent="0.25">
      <c r="A15" s="45">
        <v>45001</v>
      </c>
      <c r="B15" s="5">
        <v>1775.75</v>
      </c>
      <c r="C15" s="5">
        <v>59.8</v>
      </c>
      <c r="D15" s="5">
        <v>839.5</v>
      </c>
      <c r="E15" s="5">
        <v>876.45</v>
      </c>
      <c r="F15" s="5"/>
      <c r="G15" s="5">
        <v>390</v>
      </c>
      <c r="H15" s="5"/>
      <c r="I15" s="38">
        <v>390</v>
      </c>
      <c r="J15" s="29"/>
      <c r="K15" s="46" t="s">
        <v>18</v>
      </c>
      <c r="L15" s="29"/>
      <c r="M15" s="21">
        <v>1100</v>
      </c>
      <c r="N15" s="4" t="s">
        <v>43</v>
      </c>
    </row>
    <row r="16" spans="1:14" ht="15.75" x14ac:dyDescent="0.25">
      <c r="A16" s="45">
        <v>45002</v>
      </c>
      <c r="B16" s="5">
        <v>289.68</v>
      </c>
      <c r="C16" s="5"/>
      <c r="D16" s="5">
        <v>229.9</v>
      </c>
      <c r="E16" s="5">
        <v>59.78</v>
      </c>
      <c r="F16" s="5"/>
      <c r="G16" s="5">
        <v>69.2</v>
      </c>
      <c r="H16" s="5"/>
      <c r="I16" s="58">
        <v>2000</v>
      </c>
      <c r="J16" s="29"/>
      <c r="K16" s="47" t="s">
        <v>6</v>
      </c>
      <c r="L16" s="5"/>
      <c r="M16" s="21">
        <v>37</v>
      </c>
    </row>
    <row r="17" spans="1:17" ht="15.75" x14ac:dyDescent="0.25">
      <c r="A17" s="45">
        <v>45004</v>
      </c>
      <c r="B17" s="5">
        <v>161.1</v>
      </c>
      <c r="C17" s="5"/>
      <c r="D17" s="5">
        <v>141.19999999999999</v>
      </c>
      <c r="E17" s="5">
        <v>19.899999999999999</v>
      </c>
      <c r="F17" s="5"/>
      <c r="G17" s="5">
        <v>88.7</v>
      </c>
      <c r="H17" s="5"/>
      <c r="I17" s="58">
        <v>2000</v>
      </c>
      <c r="J17" s="5"/>
      <c r="K17" s="47" t="s">
        <v>6</v>
      </c>
      <c r="L17" s="5"/>
      <c r="M17" s="21">
        <v>115</v>
      </c>
    </row>
    <row r="18" spans="1:17" ht="15.75" x14ac:dyDescent="0.25">
      <c r="A18" s="45">
        <v>45005</v>
      </c>
      <c r="B18" s="5">
        <v>1256.0999999999999</v>
      </c>
      <c r="C18" s="5"/>
      <c r="D18" s="5">
        <v>1040.8</v>
      </c>
      <c r="E18" s="5">
        <v>215.3</v>
      </c>
      <c r="F18" s="5"/>
      <c r="G18" s="5">
        <v>984.6</v>
      </c>
      <c r="H18" s="5"/>
      <c r="I18" s="58">
        <v>1500</v>
      </c>
      <c r="J18" s="5"/>
      <c r="K18" s="47" t="s">
        <v>6</v>
      </c>
      <c r="L18" s="5"/>
      <c r="M18" s="21">
        <v>16.7</v>
      </c>
    </row>
    <row r="19" spans="1:17" ht="15.75" x14ac:dyDescent="0.25">
      <c r="A19" s="45">
        <v>45006</v>
      </c>
      <c r="B19" s="5">
        <v>2027.14</v>
      </c>
      <c r="C19" s="5">
        <v>58.9</v>
      </c>
      <c r="D19" s="5">
        <v>1682.7</v>
      </c>
      <c r="E19" s="5">
        <v>285.54000000000002</v>
      </c>
      <c r="F19" s="5"/>
      <c r="G19" s="5">
        <v>1538.26</v>
      </c>
      <c r="H19" s="5"/>
      <c r="I19" s="58">
        <v>2500</v>
      </c>
      <c r="J19" s="5"/>
      <c r="K19" s="47" t="s">
        <v>6</v>
      </c>
      <c r="L19" s="5"/>
      <c r="M19" s="21">
        <v>32.799999999999997</v>
      </c>
    </row>
    <row r="20" spans="1:17" x14ac:dyDescent="0.25">
      <c r="A20" s="45">
        <v>45007</v>
      </c>
      <c r="B20" s="5">
        <v>1444.45</v>
      </c>
      <c r="C20" s="5">
        <v>43</v>
      </c>
      <c r="D20" s="5">
        <v>1276.7</v>
      </c>
      <c r="E20" s="5">
        <v>124.75</v>
      </c>
      <c r="F20" s="5"/>
      <c r="G20" s="5">
        <v>520.70000000000005</v>
      </c>
      <c r="H20" s="5"/>
      <c r="I20" s="5"/>
      <c r="J20" s="5"/>
      <c r="K20" s="5"/>
      <c r="L20" s="5"/>
      <c r="M20" s="21">
        <v>242</v>
      </c>
    </row>
    <row r="21" spans="1:17" x14ac:dyDescent="0.25">
      <c r="A21" s="45">
        <v>45008</v>
      </c>
      <c r="B21" s="5">
        <v>1340.77</v>
      </c>
      <c r="C21" s="5">
        <v>97.3</v>
      </c>
      <c r="D21" s="5">
        <v>1039.0999999999999</v>
      </c>
      <c r="E21" s="5">
        <v>204.37</v>
      </c>
      <c r="F21" s="5"/>
      <c r="G21" s="5">
        <v>593.6</v>
      </c>
      <c r="H21" s="5"/>
      <c r="I21" s="5"/>
      <c r="J21" s="5"/>
      <c r="K21" s="5"/>
      <c r="L21" s="5"/>
      <c r="M21" s="21">
        <v>62</v>
      </c>
      <c r="Q21" s="19"/>
    </row>
    <row r="22" spans="1:17" x14ac:dyDescent="0.25">
      <c r="A22" s="45">
        <v>45009</v>
      </c>
      <c r="B22" s="5">
        <v>3133.68</v>
      </c>
      <c r="C22" s="5">
        <v>66</v>
      </c>
      <c r="D22" s="5">
        <v>2923.78</v>
      </c>
      <c r="E22" s="5">
        <v>143.9</v>
      </c>
      <c r="F22" s="5"/>
      <c r="G22" s="5">
        <v>200</v>
      </c>
      <c r="H22" s="5"/>
      <c r="I22" s="5"/>
      <c r="J22" s="5"/>
      <c r="K22" s="5"/>
      <c r="L22" s="5"/>
      <c r="M22" s="21">
        <v>205</v>
      </c>
      <c r="Q22" s="19"/>
    </row>
    <row r="23" spans="1:17" ht="15.75" x14ac:dyDescent="0.25">
      <c r="A23" s="45">
        <v>45010</v>
      </c>
      <c r="B23" s="5">
        <v>841.8</v>
      </c>
      <c r="C23" s="5"/>
      <c r="D23" s="5">
        <v>838</v>
      </c>
      <c r="E23" s="5">
        <v>3.8</v>
      </c>
      <c r="F23" s="5"/>
      <c r="G23" s="5">
        <v>639</v>
      </c>
      <c r="H23" s="5"/>
      <c r="I23" s="32"/>
      <c r="J23" s="5"/>
      <c r="K23" s="47"/>
      <c r="L23" s="5"/>
      <c r="M23" s="21">
        <v>16</v>
      </c>
      <c r="Q23" s="19"/>
    </row>
    <row r="24" spans="1:17" x14ac:dyDescent="0.25">
      <c r="A24" s="45">
        <v>45012</v>
      </c>
      <c r="B24" s="5">
        <v>1516.05</v>
      </c>
      <c r="C24" s="5"/>
      <c r="D24" s="5">
        <v>1467.6</v>
      </c>
      <c r="E24" s="5">
        <v>48.45</v>
      </c>
      <c r="F24" s="5"/>
      <c r="G24" s="5">
        <v>55</v>
      </c>
      <c r="H24" s="5"/>
      <c r="I24" s="5"/>
      <c r="J24" s="5"/>
      <c r="K24" s="5"/>
      <c r="L24" s="5"/>
      <c r="M24" s="21"/>
      <c r="Q24" s="19"/>
    </row>
    <row r="25" spans="1:17" x14ac:dyDescent="0.25">
      <c r="A25" s="45">
        <v>45013</v>
      </c>
      <c r="B25" s="5">
        <v>1202.0999999999999</v>
      </c>
      <c r="C25" s="5"/>
      <c r="D25" s="5">
        <v>1051.2</v>
      </c>
      <c r="E25" s="5">
        <v>150.9</v>
      </c>
      <c r="F25" s="5"/>
      <c r="G25" s="5">
        <v>571.70000000000005</v>
      </c>
      <c r="H25" s="5"/>
      <c r="I25" s="5"/>
      <c r="J25" s="5"/>
      <c r="K25" s="5"/>
      <c r="L25" s="5"/>
      <c r="M25" s="21"/>
      <c r="Q25" s="19"/>
    </row>
    <row r="26" spans="1:17" x14ac:dyDescent="0.25">
      <c r="A26" s="45">
        <v>45014</v>
      </c>
      <c r="B26" s="5">
        <v>2072.2600000000002</v>
      </c>
      <c r="C26" s="5">
        <v>270.8</v>
      </c>
      <c r="D26" s="5">
        <v>1510.3</v>
      </c>
      <c r="E26" s="5">
        <v>291.16000000000003</v>
      </c>
      <c r="F26" s="5"/>
      <c r="G26" s="5">
        <v>1063.6600000000001</v>
      </c>
      <c r="H26" s="5"/>
      <c r="I26" s="5"/>
      <c r="J26" s="5"/>
      <c r="K26" s="5"/>
      <c r="L26" s="5"/>
      <c r="M26" s="21"/>
      <c r="Q26" s="19"/>
    </row>
    <row r="27" spans="1:17" x14ac:dyDescent="0.25">
      <c r="A27" s="45">
        <v>45015</v>
      </c>
      <c r="B27" s="5">
        <v>996.55</v>
      </c>
      <c r="C27" s="5">
        <v>152.6</v>
      </c>
      <c r="D27" s="5">
        <v>706.85</v>
      </c>
      <c r="E27" s="5">
        <v>137.1</v>
      </c>
      <c r="F27" s="5"/>
      <c r="G27" s="5">
        <v>1543.5</v>
      </c>
      <c r="H27" s="5"/>
      <c r="I27" s="5"/>
      <c r="J27" s="5"/>
      <c r="K27" s="5"/>
      <c r="L27" s="5"/>
      <c r="M27" s="21"/>
      <c r="Q27" s="19"/>
    </row>
    <row r="28" spans="1:17" x14ac:dyDescent="0.25">
      <c r="A28" s="45">
        <v>45016</v>
      </c>
      <c r="B28" s="5">
        <v>547.45000000000005</v>
      </c>
      <c r="C28" s="5">
        <v>54</v>
      </c>
      <c r="D28" s="5">
        <v>471.4</v>
      </c>
      <c r="E28" s="5">
        <v>22.05</v>
      </c>
      <c r="F28" s="5"/>
      <c r="G28" s="5">
        <v>283</v>
      </c>
      <c r="H28" s="5"/>
      <c r="I28" s="5"/>
      <c r="J28" s="5"/>
      <c r="K28" s="5"/>
      <c r="L28" s="5"/>
      <c r="M28" s="21"/>
      <c r="Q28" s="19"/>
    </row>
    <row r="29" spans="1:17" x14ac:dyDescent="0.25">
      <c r="A29" s="31"/>
      <c r="B29" s="5"/>
      <c r="C29" s="5"/>
      <c r="D29" s="5"/>
      <c r="E29" s="5"/>
      <c r="F29" s="5"/>
      <c r="G29" s="5"/>
      <c r="H29" s="5"/>
      <c r="I29" s="32"/>
      <c r="J29" s="5"/>
      <c r="K29" s="27"/>
      <c r="L29" s="5"/>
      <c r="M29" s="21"/>
      <c r="Q29" s="19"/>
    </row>
    <row r="31" spans="1:17" ht="18.75" x14ac:dyDescent="0.3">
      <c r="B31" s="3">
        <f>SUM(B2:B30)</f>
        <v>31489.78</v>
      </c>
      <c r="C31" s="3">
        <f>SUM(C2:C30)</f>
        <v>1503.1999999999996</v>
      </c>
      <c r="D31" s="3">
        <f>SUM(D2:D30)</f>
        <v>25450.85</v>
      </c>
      <c r="E31" s="3">
        <f>SUM(E2:E30)</f>
        <v>4535.7300000000014</v>
      </c>
      <c r="F31" s="3">
        <f>C31+D31+E31</f>
        <v>31489.78</v>
      </c>
      <c r="G31" s="10">
        <f>SUM(G2:G30)</f>
        <v>13880.560000000001</v>
      </c>
      <c r="H31" s="10">
        <f>SUM(H2:H30)</f>
        <v>0</v>
      </c>
      <c r="I31" s="3">
        <f>SUM(I2:I30)</f>
        <v>16862.55</v>
      </c>
      <c r="J31" s="3">
        <f>F31-G31-H31-I31</f>
        <v>746.66999999999825</v>
      </c>
      <c r="M31" s="13">
        <f>SUM(M2:M30)</f>
        <v>13880.560000000001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pane xSplit="9" ySplit="1" topLeftCell="J8" activePane="bottomRight" state="frozen"/>
      <selection pane="topRight" activeCell="H1" sqref="H1"/>
      <selection pane="bottomLeft" activeCell="A2" sqref="A2"/>
      <selection pane="bottomRight" activeCell="H17" sqref="H17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4.7109375" style="4" customWidth="1"/>
    <col min="5" max="5" width="16.28515625" style="4" customWidth="1"/>
    <col min="6" max="6" width="17.140625" style="4" customWidth="1"/>
    <col min="7" max="7" width="18.7109375" style="4" customWidth="1"/>
    <col min="8" max="8" width="15.5703125" style="4" customWidth="1"/>
    <col min="9" max="9" width="17.5703125" style="4" customWidth="1"/>
    <col min="10" max="10" width="9.140625" style="4" customWidth="1"/>
    <col min="11" max="11" width="9.140625" style="4"/>
    <col min="12" max="12" width="14.7109375" style="13" customWidth="1"/>
    <col min="14" max="14" width="6.140625" customWidth="1"/>
    <col min="15" max="15" width="10.28515625" customWidth="1"/>
  </cols>
  <sheetData>
    <row r="1" spans="1:15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10</v>
      </c>
      <c r="H1" s="1" t="s">
        <v>2</v>
      </c>
      <c r="L1" s="14" t="s">
        <v>3</v>
      </c>
    </row>
    <row r="2" spans="1:15" x14ac:dyDescent="0.25">
      <c r="A2" s="45">
        <v>45017</v>
      </c>
      <c r="B2" s="5">
        <v>1019.48</v>
      </c>
      <c r="C2" s="5">
        <v>41.3</v>
      </c>
      <c r="D2" s="5">
        <v>833.01</v>
      </c>
      <c r="E2" s="5">
        <v>145.16999999999999</v>
      </c>
      <c r="F2" s="5"/>
      <c r="G2" s="5">
        <v>415</v>
      </c>
      <c r="H2" s="38">
        <v>11.8</v>
      </c>
      <c r="I2" s="5"/>
      <c r="J2" s="29" t="s">
        <v>17</v>
      </c>
      <c r="K2" s="5"/>
      <c r="L2" s="21"/>
    </row>
    <row r="3" spans="1:15" x14ac:dyDescent="0.25">
      <c r="A3" s="45">
        <v>45019</v>
      </c>
      <c r="B3" s="5">
        <v>2875.46</v>
      </c>
      <c r="C3" s="5">
        <v>161.19999999999999</v>
      </c>
      <c r="D3" s="5">
        <v>2478.4</v>
      </c>
      <c r="E3" s="5">
        <v>235.86</v>
      </c>
      <c r="F3" s="5"/>
      <c r="G3" s="5">
        <v>191.92</v>
      </c>
      <c r="H3" s="41">
        <v>121.2</v>
      </c>
      <c r="I3" s="33"/>
      <c r="J3" s="29" t="s">
        <v>7</v>
      </c>
      <c r="K3" s="33"/>
      <c r="L3" s="21"/>
    </row>
    <row r="4" spans="1:15" x14ac:dyDescent="0.25">
      <c r="A4" s="45">
        <v>45020</v>
      </c>
      <c r="B4" s="5">
        <v>1286.1300000000001</v>
      </c>
      <c r="C4" s="5">
        <v>62.8</v>
      </c>
      <c r="D4" s="5">
        <v>1023.5</v>
      </c>
      <c r="E4" s="5">
        <v>199.83</v>
      </c>
      <c r="F4" s="5"/>
      <c r="G4" s="5">
        <v>171.4</v>
      </c>
      <c r="H4" s="41">
        <v>122.4</v>
      </c>
      <c r="I4" s="33"/>
      <c r="J4" s="29" t="s">
        <v>7</v>
      </c>
      <c r="K4" s="33"/>
      <c r="L4" s="21"/>
    </row>
    <row r="5" spans="1:15" ht="15.75" x14ac:dyDescent="0.25">
      <c r="A5" s="45">
        <v>45021</v>
      </c>
      <c r="B5" s="5">
        <v>1079.4000000000001</v>
      </c>
      <c r="C5" s="5">
        <v>36.1</v>
      </c>
      <c r="D5" s="5">
        <v>888.8</v>
      </c>
      <c r="E5" s="5">
        <v>154.5</v>
      </c>
      <c r="F5" s="5"/>
      <c r="G5" s="5">
        <v>488.75</v>
      </c>
      <c r="H5" s="27">
        <v>4500</v>
      </c>
      <c r="I5" s="33"/>
      <c r="J5" s="47" t="s">
        <v>6</v>
      </c>
      <c r="K5" s="33"/>
      <c r="L5" s="21"/>
    </row>
    <row r="6" spans="1:15" x14ac:dyDescent="0.25">
      <c r="A6" s="45">
        <v>45022</v>
      </c>
      <c r="B6" s="5">
        <v>651.86</v>
      </c>
      <c r="C6" s="5">
        <v>20</v>
      </c>
      <c r="D6" s="5">
        <v>328.55</v>
      </c>
      <c r="E6" s="5">
        <v>303.31</v>
      </c>
      <c r="F6" s="5"/>
      <c r="G6" s="5">
        <v>420</v>
      </c>
      <c r="H6" s="41">
        <v>105.83</v>
      </c>
      <c r="I6" s="33"/>
      <c r="J6" s="29" t="s">
        <v>38</v>
      </c>
      <c r="K6" s="33"/>
      <c r="L6" s="21"/>
    </row>
    <row r="7" spans="1:15" x14ac:dyDescent="0.25">
      <c r="A7" s="45">
        <v>45023</v>
      </c>
      <c r="B7" s="5">
        <v>274.95</v>
      </c>
      <c r="C7" s="5">
        <v>8</v>
      </c>
      <c r="D7" s="5">
        <v>240.3</v>
      </c>
      <c r="E7" s="5">
        <v>26.65</v>
      </c>
      <c r="F7" s="5"/>
      <c r="G7" s="5">
        <v>174</v>
      </c>
      <c r="H7" s="41">
        <v>680</v>
      </c>
      <c r="I7" s="33"/>
      <c r="J7" s="29" t="s">
        <v>44</v>
      </c>
      <c r="K7" s="33"/>
      <c r="L7" s="21"/>
    </row>
    <row r="8" spans="1:15" x14ac:dyDescent="0.25">
      <c r="A8" s="45">
        <v>45024</v>
      </c>
      <c r="B8" s="5">
        <v>274.55</v>
      </c>
      <c r="C8" s="5"/>
      <c r="D8" s="5">
        <v>225.1</v>
      </c>
      <c r="E8" s="5">
        <v>49.45</v>
      </c>
      <c r="F8" s="5"/>
      <c r="G8" s="5">
        <v>61</v>
      </c>
      <c r="H8" s="41">
        <v>28</v>
      </c>
      <c r="I8" s="33"/>
      <c r="J8" s="33" t="s">
        <v>13</v>
      </c>
      <c r="K8" s="33"/>
      <c r="L8" s="37">
        <v>1922.07</v>
      </c>
    </row>
    <row r="9" spans="1:15" x14ac:dyDescent="0.25">
      <c r="A9" s="45">
        <v>45027</v>
      </c>
      <c r="B9" s="5">
        <v>502.14</v>
      </c>
      <c r="C9" s="5"/>
      <c r="D9" s="5">
        <v>418.8</v>
      </c>
      <c r="E9" s="5">
        <v>83.34</v>
      </c>
      <c r="F9" s="5"/>
      <c r="G9" s="5">
        <v>75.48</v>
      </c>
      <c r="H9" s="41">
        <v>47.58</v>
      </c>
      <c r="I9" s="33"/>
      <c r="J9" s="33" t="s">
        <v>45</v>
      </c>
      <c r="K9" s="33"/>
      <c r="L9" s="21"/>
    </row>
    <row r="10" spans="1:15" ht="15.75" x14ac:dyDescent="0.25">
      <c r="A10" s="45">
        <v>45028</v>
      </c>
      <c r="B10" s="5">
        <v>1372.19</v>
      </c>
      <c r="C10" s="5">
        <v>19.5</v>
      </c>
      <c r="D10" s="5">
        <v>1112.3499999999999</v>
      </c>
      <c r="E10" s="5">
        <v>240.34</v>
      </c>
      <c r="F10" s="5"/>
      <c r="G10" s="5">
        <v>573.03</v>
      </c>
      <c r="H10" s="27">
        <v>2000</v>
      </c>
      <c r="I10" s="33"/>
      <c r="J10" s="47" t="s">
        <v>6</v>
      </c>
      <c r="K10" s="33"/>
      <c r="L10" s="21"/>
    </row>
    <row r="11" spans="1:15" ht="15.75" x14ac:dyDescent="0.25">
      <c r="A11" s="45">
        <v>45029</v>
      </c>
      <c r="B11" s="5">
        <v>3628.58</v>
      </c>
      <c r="C11" s="5">
        <v>79.2</v>
      </c>
      <c r="D11" s="5">
        <v>3058.87</v>
      </c>
      <c r="E11" s="5">
        <v>490.51</v>
      </c>
      <c r="F11" s="5"/>
      <c r="G11" s="5">
        <v>2877.5</v>
      </c>
      <c r="H11" s="27">
        <v>1500</v>
      </c>
      <c r="I11" s="33"/>
      <c r="J11" s="47" t="s">
        <v>6</v>
      </c>
      <c r="K11" s="33"/>
      <c r="L11" s="21"/>
    </row>
    <row r="12" spans="1:15" ht="15.75" x14ac:dyDescent="0.25">
      <c r="A12" s="45">
        <v>45030</v>
      </c>
      <c r="B12" s="5">
        <v>371.72</v>
      </c>
      <c r="C12" s="5"/>
      <c r="D12" s="5">
        <v>272.05</v>
      </c>
      <c r="E12" s="5">
        <v>99.67</v>
      </c>
      <c r="F12" s="5"/>
      <c r="G12" s="5">
        <v>253.95</v>
      </c>
      <c r="H12" s="27">
        <v>1500</v>
      </c>
      <c r="I12" s="33"/>
      <c r="J12" s="47" t="s">
        <v>6</v>
      </c>
      <c r="K12" s="33"/>
      <c r="L12" s="21"/>
      <c r="N12" s="19"/>
      <c r="O12" s="4"/>
    </row>
    <row r="13" spans="1:15" x14ac:dyDescent="0.25">
      <c r="A13" s="45">
        <v>45031</v>
      </c>
      <c r="B13" s="5">
        <v>275.39999999999998</v>
      </c>
      <c r="C13" s="5"/>
      <c r="D13" s="5">
        <v>37.9</v>
      </c>
      <c r="E13" s="5">
        <v>237.5</v>
      </c>
      <c r="F13" s="5"/>
      <c r="G13" s="5">
        <v>9</v>
      </c>
      <c r="H13" s="41">
        <v>122.22</v>
      </c>
      <c r="I13" s="33"/>
      <c r="J13" s="29" t="s">
        <v>7</v>
      </c>
      <c r="K13" s="33"/>
      <c r="L13" s="21"/>
      <c r="N13" s="19"/>
      <c r="O13" s="4"/>
    </row>
    <row r="14" spans="1:15" x14ac:dyDescent="0.25">
      <c r="A14" s="45">
        <v>45033</v>
      </c>
      <c r="B14" s="5">
        <v>331.14</v>
      </c>
      <c r="C14" s="5">
        <v>58.5</v>
      </c>
      <c r="D14" s="5">
        <v>213.5</v>
      </c>
      <c r="E14" s="5">
        <v>59.14</v>
      </c>
      <c r="F14" s="5"/>
      <c r="G14" s="5"/>
      <c r="H14" s="38">
        <v>112.23</v>
      </c>
      <c r="I14" s="29"/>
      <c r="J14" s="29" t="s">
        <v>38</v>
      </c>
      <c r="K14" s="33"/>
      <c r="L14" s="37">
        <v>3788.96</v>
      </c>
      <c r="N14" s="19"/>
      <c r="O14" s="4"/>
    </row>
    <row r="15" spans="1:15" x14ac:dyDescent="0.25">
      <c r="A15" s="45">
        <v>45034</v>
      </c>
      <c r="B15" s="5">
        <v>782</v>
      </c>
      <c r="C15" s="5"/>
      <c r="D15" s="5">
        <v>550.6</v>
      </c>
      <c r="E15" s="5">
        <v>231.4</v>
      </c>
      <c r="F15" s="5"/>
      <c r="G15" s="5"/>
      <c r="H15" s="41">
        <v>180</v>
      </c>
      <c r="I15" s="33"/>
      <c r="J15" s="33" t="s">
        <v>46</v>
      </c>
      <c r="K15" s="33"/>
      <c r="L15" s="21"/>
      <c r="N15" s="19"/>
      <c r="O15" s="4"/>
    </row>
    <row r="16" spans="1:15" ht="15.75" x14ac:dyDescent="0.25">
      <c r="A16" s="45">
        <v>45035</v>
      </c>
      <c r="B16" s="5">
        <v>1068.97</v>
      </c>
      <c r="C16" s="5">
        <v>63</v>
      </c>
      <c r="D16" s="5">
        <v>410.5</v>
      </c>
      <c r="E16" s="5">
        <v>595.47</v>
      </c>
      <c r="F16" s="5"/>
      <c r="G16" s="5">
        <v>523</v>
      </c>
      <c r="H16" s="27">
        <v>1500</v>
      </c>
      <c r="I16" s="33"/>
      <c r="J16" s="47" t="s">
        <v>6</v>
      </c>
      <c r="K16" s="33"/>
      <c r="L16" s="21"/>
      <c r="N16" s="19"/>
      <c r="O16" s="4"/>
    </row>
    <row r="17" spans="1:15" x14ac:dyDescent="0.25">
      <c r="A17" s="45">
        <v>45036</v>
      </c>
      <c r="B17" s="5">
        <v>1728.65</v>
      </c>
      <c r="C17" s="5">
        <v>57.3</v>
      </c>
      <c r="D17" s="5">
        <v>587.9</v>
      </c>
      <c r="E17" s="5">
        <v>1083.45</v>
      </c>
      <c r="F17" s="5"/>
      <c r="G17" s="5">
        <v>293.3</v>
      </c>
      <c r="H17" s="41">
        <v>6</v>
      </c>
      <c r="I17" s="33"/>
      <c r="J17" s="33" t="s">
        <v>20</v>
      </c>
      <c r="K17" s="33"/>
      <c r="L17" s="21"/>
      <c r="N17" s="19"/>
      <c r="O17" s="19"/>
    </row>
    <row r="18" spans="1:15" x14ac:dyDescent="0.25">
      <c r="A18" s="45">
        <v>45037</v>
      </c>
      <c r="B18" s="5">
        <v>623.53</v>
      </c>
      <c r="C18" s="5"/>
      <c r="D18" s="5">
        <v>221.2</v>
      </c>
      <c r="E18" s="5">
        <v>402.33</v>
      </c>
      <c r="F18" s="5"/>
      <c r="G18" s="5">
        <v>162</v>
      </c>
      <c r="H18" s="33"/>
      <c r="I18" s="33"/>
      <c r="J18" s="33"/>
      <c r="K18" s="33"/>
      <c r="L18" s="21"/>
      <c r="N18" s="19"/>
      <c r="O18" s="19"/>
    </row>
    <row r="19" spans="1:15" x14ac:dyDescent="0.25">
      <c r="A19" s="45">
        <v>45038</v>
      </c>
      <c r="B19" s="5">
        <v>690.63</v>
      </c>
      <c r="C19" s="5">
        <v>3.5</v>
      </c>
      <c r="D19" s="5">
        <v>627.70000000000005</v>
      </c>
      <c r="E19" s="5">
        <v>59.43</v>
      </c>
      <c r="F19" s="5"/>
      <c r="G19" s="5">
        <v>140.35</v>
      </c>
      <c r="H19" s="33"/>
      <c r="I19" s="33"/>
      <c r="J19" s="33"/>
      <c r="K19" s="33"/>
      <c r="L19" s="37">
        <v>1118.6500000000001</v>
      </c>
      <c r="N19" s="19"/>
      <c r="O19" s="19"/>
    </row>
    <row r="20" spans="1:15" x14ac:dyDescent="0.25">
      <c r="A20" s="45">
        <v>45042</v>
      </c>
      <c r="B20" s="5">
        <v>1091.8699999999999</v>
      </c>
      <c r="C20" s="5">
        <v>53</v>
      </c>
      <c r="D20" s="5">
        <v>840.8</v>
      </c>
      <c r="E20" s="5">
        <v>198.07</v>
      </c>
      <c r="F20" s="5"/>
      <c r="G20" s="5">
        <v>304</v>
      </c>
      <c r="H20" s="33"/>
      <c r="I20" s="33"/>
      <c r="J20" s="33"/>
      <c r="K20" s="33"/>
      <c r="L20" s="21"/>
      <c r="N20" s="19"/>
      <c r="O20" s="19"/>
    </row>
    <row r="21" spans="1:15" x14ac:dyDescent="0.25">
      <c r="A21" s="45">
        <v>45043</v>
      </c>
      <c r="B21" s="5">
        <v>1579.46</v>
      </c>
      <c r="C21" s="5">
        <v>81.3</v>
      </c>
      <c r="D21" s="5">
        <v>1035.4000000000001</v>
      </c>
      <c r="E21" s="5">
        <v>462.76</v>
      </c>
      <c r="F21" s="5"/>
      <c r="G21" s="5">
        <v>139.05000000000001</v>
      </c>
      <c r="H21" s="33"/>
      <c r="I21" s="33"/>
      <c r="J21" s="33"/>
      <c r="K21" s="33"/>
      <c r="L21" s="21"/>
      <c r="N21" s="19"/>
      <c r="O21" s="19"/>
    </row>
    <row r="22" spans="1:15" x14ac:dyDescent="0.25">
      <c r="A22" s="45">
        <v>45044</v>
      </c>
      <c r="B22" s="5">
        <v>1478.2</v>
      </c>
      <c r="C22" s="5">
        <v>68</v>
      </c>
      <c r="D22" s="5">
        <v>637.1</v>
      </c>
      <c r="E22" s="5">
        <v>773.1</v>
      </c>
      <c r="F22" s="5"/>
      <c r="G22" s="5">
        <v>684.01</v>
      </c>
      <c r="H22" s="33"/>
      <c r="I22" s="33"/>
      <c r="J22" s="33"/>
      <c r="K22" s="33"/>
      <c r="L22" s="21"/>
      <c r="N22" s="19"/>
      <c r="O22" s="19"/>
    </row>
    <row r="23" spans="1:15" x14ac:dyDescent="0.25">
      <c r="A23" s="45">
        <v>45045</v>
      </c>
      <c r="B23" s="5">
        <v>1519.39</v>
      </c>
      <c r="C23" s="5"/>
      <c r="D23" s="5">
        <v>1232.05</v>
      </c>
      <c r="E23" s="5">
        <v>287.33999999999997</v>
      </c>
      <c r="F23" s="5"/>
      <c r="G23" s="5">
        <v>490</v>
      </c>
      <c r="H23" s="33"/>
      <c r="I23" s="33"/>
      <c r="J23" s="33"/>
      <c r="K23" s="33"/>
      <c r="L23" s="37">
        <v>1617.06</v>
      </c>
      <c r="N23" s="19"/>
      <c r="O23" s="19"/>
    </row>
    <row r="24" spans="1:15" x14ac:dyDescent="0.25">
      <c r="A24" s="45"/>
      <c r="B24" s="5"/>
      <c r="C24" s="5"/>
      <c r="D24" s="5"/>
      <c r="E24" s="5"/>
      <c r="F24" s="5"/>
      <c r="G24" s="5"/>
      <c r="H24" s="33"/>
      <c r="I24" s="33"/>
      <c r="J24" s="33"/>
      <c r="K24" s="33"/>
      <c r="L24" s="21"/>
      <c r="N24" s="19"/>
      <c r="O24" s="19"/>
    </row>
    <row r="25" spans="1:15" x14ac:dyDescent="0.25">
      <c r="L25" s="19"/>
    </row>
    <row r="27" spans="1:15" ht="18.75" x14ac:dyDescent="0.3">
      <c r="B27" s="3">
        <f>SUM(B2:B26)</f>
        <v>24505.699999999997</v>
      </c>
      <c r="C27" s="3">
        <f>SUM(C2:C26)</f>
        <v>812.69999999999993</v>
      </c>
      <c r="D27" s="3">
        <f>SUM(D2:D26)</f>
        <v>17274.38</v>
      </c>
      <c r="E27" s="3">
        <f>SUM(E2:E26)</f>
        <v>6418.6200000000008</v>
      </c>
      <c r="F27" s="3">
        <f>C27+D27+E27</f>
        <v>24505.700000000004</v>
      </c>
      <c r="G27" s="10">
        <f>SUM(G2:G26)</f>
        <v>8446.7400000000016</v>
      </c>
      <c r="H27" s="3">
        <f>SUM(H2:H26)</f>
        <v>12537.259999999998</v>
      </c>
      <c r="I27" s="3">
        <f>F27-G27-H27</f>
        <v>3521.7000000000044</v>
      </c>
      <c r="L27" s="13">
        <f>SUM(L2:L26)</f>
        <v>8446.74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I41" sqref="I41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28515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5.5703125" style="4" customWidth="1"/>
    <col min="8" max="8" width="14.7109375" style="4" customWidth="1"/>
    <col min="9" max="9" width="16.7109375" style="4" customWidth="1"/>
    <col min="10" max="10" width="13.28515625" style="4" customWidth="1"/>
    <col min="11" max="12" width="9.140625" style="4"/>
    <col min="13" max="13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10</v>
      </c>
      <c r="I1" s="1" t="s">
        <v>2</v>
      </c>
      <c r="N1" s="11" t="s">
        <v>3</v>
      </c>
    </row>
    <row r="2" spans="1:16" x14ac:dyDescent="0.25">
      <c r="A2" s="17">
        <v>44683</v>
      </c>
      <c r="B2" s="5">
        <v>2061.41</v>
      </c>
      <c r="C2" s="5">
        <v>12</v>
      </c>
      <c r="D2" s="5">
        <v>1919</v>
      </c>
      <c r="E2" s="5">
        <v>130.41</v>
      </c>
      <c r="F2" s="5"/>
      <c r="G2" s="5">
        <v>108.1</v>
      </c>
      <c r="H2" s="5"/>
      <c r="I2" s="58">
        <v>1500</v>
      </c>
      <c r="J2" s="27"/>
      <c r="K2" s="27" t="s">
        <v>6</v>
      </c>
      <c r="L2" s="5"/>
      <c r="M2" s="5"/>
      <c r="N2" s="16"/>
    </row>
    <row r="3" spans="1:16" x14ac:dyDescent="0.25">
      <c r="A3" s="17">
        <v>44684</v>
      </c>
      <c r="B3" s="5">
        <v>1729.26</v>
      </c>
      <c r="C3" s="5">
        <v>60.1</v>
      </c>
      <c r="D3" s="5">
        <v>826.24</v>
      </c>
      <c r="E3" s="5">
        <v>842.92</v>
      </c>
      <c r="F3" s="5"/>
      <c r="G3" s="5">
        <v>667.06</v>
      </c>
      <c r="H3" s="5"/>
      <c r="I3" s="38">
        <v>331.78</v>
      </c>
      <c r="J3" s="29"/>
      <c r="K3" s="29" t="s">
        <v>47</v>
      </c>
      <c r="L3" s="5"/>
      <c r="M3" s="5"/>
      <c r="N3" s="16"/>
    </row>
    <row r="4" spans="1:16" x14ac:dyDescent="0.25">
      <c r="A4" s="17">
        <v>44685</v>
      </c>
      <c r="B4" s="5">
        <v>630.58000000000004</v>
      </c>
      <c r="C4" s="5">
        <v>20.5</v>
      </c>
      <c r="D4" s="5">
        <v>462</v>
      </c>
      <c r="E4" s="5">
        <v>148.08000000000001</v>
      </c>
      <c r="F4" s="5"/>
      <c r="G4" s="5">
        <v>181.4</v>
      </c>
      <c r="H4" s="5"/>
      <c r="I4" s="42">
        <v>130.80000000000001</v>
      </c>
      <c r="K4" s="4" t="s">
        <v>35</v>
      </c>
      <c r="L4" s="29"/>
      <c r="M4" s="5"/>
      <c r="N4" s="16"/>
    </row>
    <row r="5" spans="1:16" x14ac:dyDescent="0.25">
      <c r="A5" s="17">
        <v>44686</v>
      </c>
      <c r="B5" s="5">
        <v>564.44000000000005</v>
      </c>
      <c r="C5" s="5">
        <v>14.9</v>
      </c>
      <c r="D5" s="5">
        <v>367.5</v>
      </c>
      <c r="E5" s="5">
        <v>182.04</v>
      </c>
      <c r="F5" s="5"/>
      <c r="G5" s="5">
        <v>203.69</v>
      </c>
      <c r="H5" s="5"/>
      <c r="I5" s="58">
        <v>1500</v>
      </c>
      <c r="J5" s="27"/>
      <c r="K5" s="27" t="s">
        <v>6</v>
      </c>
      <c r="L5" s="29"/>
      <c r="M5" s="5"/>
      <c r="N5" s="16"/>
    </row>
    <row r="6" spans="1:16" x14ac:dyDescent="0.25">
      <c r="A6" s="17">
        <v>44687</v>
      </c>
      <c r="B6" s="5">
        <v>537.96</v>
      </c>
      <c r="C6" s="5">
        <v>12.9</v>
      </c>
      <c r="D6" s="5">
        <v>423.4</v>
      </c>
      <c r="E6" s="5">
        <v>101.66</v>
      </c>
      <c r="F6" s="5"/>
      <c r="G6" s="5">
        <v>122.31</v>
      </c>
      <c r="H6" s="5"/>
      <c r="I6" s="58">
        <v>1500</v>
      </c>
      <c r="J6" s="29"/>
      <c r="K6" s="27" t="s">
        <v>6</v>
      </c>
      <c r="L6" s="29"/>
      <c r="M6" s="5"/>
      <c r="N6" s="30">
        <v>1282.56</v>
      </c>
    </row>
    <row r="7" spans="1:16" x14ac:dyDescent="0.25">
      <c r="A7" s="17">
        <v>45054</v>
      </c>
      <c r="B7" s="5">
        <v>541.1</v>
      </c>
      <c r="C7" s="5"/>
      <c r="D7" s="5">
        <v>242.93</v>
      </c>
      <c r="E7" s="5">
        <v>298.17</v>
      </c>
      <c r="F7" s="5"/>
      <c r="G7" s="5">
        <v>205.5</v>
      </c>
      <c r="H7" s="5"/>
      <c r="I7" s="42">
        <v>124.2</v>
      </c>
      <c r="J7" s="5"/>
      <c r="K7" s="4" t="s">
        <v>35</v>
      </c>
      <c r="L7" s="5"/>
      <c r="M7" s="5"/>
      <c r="N7" s="21"/>
    </row>
    <row r="8" spans="1:16" x14ac:dyDescent="0.25">
      <c r="A8" s="17">
        <v>45055</v>
      </c>
      <c r="B8" s="5">
        <v>854.9</v>
      </c>
      <c r="C8" s="5">
        <v>68.5</v>
      </c>
      <c r="D8" s="5">
        <v>614.45000000000005</v>
      </c>
      <c r="E8" s="5">
        <v>171.95</v>
      </c>
      <c r="F8" s="5"/>
      <c r="G8" s="5">
        <v>184.3</v>
      </c>
      <c r="H8" s="5"/>
      <c r="I8" s="42">
        <v>45</v>
      </c>
      <c r="J8" s="5"/>
      <c r="K8" s="5" t="s">
        <v>40</v>
      </c>
      <c r="L8" s="5"/>
      <c r="M8" s="5"/>
      <c r="N8" s="16"/>
      <c r="P8" s="12"/>
    </row>
    <row r="9" spans="1:16" x14ac:dyDescent="0.25">
      <c r="A9" s="17">
        <v>45056</v>
      </c>
      <c r="B9" s="5">
        <v>611.67999999999995</v>
      </c>
      <c r="C9" s="5">
        <v>2</v>
      </c>
      <c r="D9" s="5">
        <v>251.3</v>
      </c>
      <c r="E9" s="5">
        <v>358.38</v>
      </c>
      <c r="F9" s="5"/>
      <c r="G9" s="5">
        <v>185.8</v>
      </c>
      <c r="H9" s="5"/>
      <c r="I9" s="42">
        <v>64.209999999999994</v>
      </c>
      <c r="J9" s="5"/>
      <c r="K9" s="5" t="s">
        <v>38</v>
      </c>
      <c r="L9" s="5"/>
      <c r="M9" s="5"/>
      <c r="N9" s="16"/>
      <c r="P9" s="12"/>
    </row>
    <row r="10" spans="1:16" x14ac:dyDescent="0.25">
      <c r="A10" s="17">
        <v>45057</v>
      </c>
      <c r="B10" s="5">
        <v>1077.49</v>
      </c>
      <c r="C10" s="5">
        <v>8</v>
      </c>
      <c r="D10" s="5">
        <v>826.1</v>
      </c>
      <c r="E10" s="5">
        <v>243.39</v>
      </c>
      <c r="F10" s="5"/>
      <c r="G10" s="5">
        <v>278.19</v>
      </c>
      <c r="H10" s="5"/>
      <c r="I10" s="58">
        <v>3500</v>
      </c>
      <c r="J10" s="29"/>
      <c r="K10" s="27" t="s">
        <v>6</v>
      </c>
      <c r="L10" s="5"/>
      <c r="M10" s="5"/>
      <c r="N10" s="16"/>
      <c r="P10" s="12"/>
    </row>
    <row r="11" spans="1:16" x14ac:dyDescent="0.25">
      <c r="A11" s="17">
        <v>45058</v>
      </c>
      <c r="B11" s="5">
        <v>2985.9</v>
      </c>
      <c r="C11" s="5">
        <v>119.5</v>
      </c>
      <c r="D11" s="5">
        <v>2757.8</v>
      </c>
      <c r="E11" s="5">
        <v>108.6</v>
      </c>
      <c r="F11" s="5"/>
      <c r="G11" s="5">
        <v>203</v>
      </c>
      <c r="H11" s="5"/>
      <c r="I11" s="58">
        <v>2000</v>
      </c>
      <c r="J11" s="29"/>
      <c r="K11" s="27" t="s">
        <v>6</v>
      </c>
      <c r="L11" s="5"/>
      <c r="M11" s="5"/>
      <c r="N11" s="16"/>
      <c r="P11" s="12"/>
    </row>
    <row r="12" spans="1:16" x14ac:dyDescent="0.25">
      <c r="A12" s="17">
        <v>45059</v>
      </c>
      <c r="B12" s="5">
        <v>545.75</v>
      </c>
      <c r="C12" s="5"/>
      <c r="D12" s="5">
        <v>393.45</v>
      </c>
      <c r="E12" s="5">
        <v>152.30000000000001</v>
      </c>
      <c r="F12" s="5"/>
      <c r="G12" s="5">
        <v>108.45</v>
      </c>
      <c r="H12" s="5"/>
      <c r="I12" s="38">
        <v>16.399999999999999</v>
      </c>
      <c r="J12" s="5"/>
      <c r="K12" s="29" t="s">
        <v>48</v>
      </c>
      <c r="L12" s="5"/>
      <c r="M12" s="5"/>
      <c r="N12" s="30">
        <v>1165.24</v>
      </c>
      <c r="P12" s="12"/>
    </row>
    <row r="13" spans="1:16" x14ac:dyDescent="0.25">
      <c r="A13" s="17">
        <v>45061</v>
      </c>
      <c r="B13" s="5">
        <v>1055.75</v>
      </c>
      <c r="C13" s="5">
        <v>90.1</v>
      </c>
      <c r="D13" s="5">
        <v>764.05</v>
      </c>
      <c r="E13" s="5">
        <v>201.6</v>
      </c>
      <c r="F13" s="5"/>
      <c r="G13" s="5">
        <v>192.9</v>
      </c>
      <c r="H13" s="5"/>
      <c r="I13" s="38">
        <v>98.5</v>
      </c>
      <c r="J13" s="29"/>
      <c r="K13" s="29" t="s">
        <v>49</v>
      </c>
      <c r="L13" s="5"/>
      <c r="M13" s="5"/>
      <c r="P13" s="21"/>
    </row>
    <row r="14" spans="1:16" x14ac:dyDescent="0.25">
      <c r="A14" s="17">
        <v>45062</v>
      </c>
      <c r="B14" s="5">
        <v>1338.25</v>
      </c>
      <c r="C14" s="5">
        <v>173.1</v>
      </c>
      <c r="D14" s="5">
        <v>964.04</v>
      </c>
      <c r="E14" s="5">
        <v>201.11</v>
      </c>
      <c r="F14" s="5"/>
      <c r="G14" s="5">
        <v>281.3</v>
      </c>
      <c r="H14" s="5"/>
      <c r="I14" s="38">
        <v>152.05000000000001</v>
      </c>
      <c r="J14" s="29"/>
      <c r="K14" s="29" t="s">
        <v>50</v>
      </c>
      <c r="L14" s="5"/>
      <c r="M14" s="5"/>
      <c r="P14" s="16"/>
    </row>
    <row r="15" spans="1:16" x14ac:dyDescent="0.25">
      <c r="A15" s="17">
        <v>45063</v>
      </c>
      <c r="B15" s="5">
        <v>860.57</v>
      </c>
      <c r="C15" s="5">
        <v>7</v>
      </c>
      <c r="D15" s="5">
        <v>684.34</v>
      </c>
      <c r="E15" s="5">
        <v>169.23</v>
      </c>
      <c r="F15" s="5"/>
      <c r="G15" s="5">
        <v>210.4</v>
      </c>
      <c r="H15" s="5"/>
      <c r="I15" s="41">
        <v>380</v>
      </c>
      <c r="J15" s="5"/>
      <c r="K15" s="29" t="s">
        <v>51</v>
      </c>
      <c r="L15" s="5"/>
      <c r="M15" s="5"/>
      <c r="P15" s="16"/>
    </row>
    <row r="16" spans="1:16" x14ac:dyDescent="0.25">
      <c r="A16" s="17">
        <v>45064</v>
      </c>
      <c r="B16" s="5">
        <v>1026.07</v>
      </c>
      <c r="C16" s="5">
        <v>42.2</v>
      </c>
      <c r="D16" s="5">
        <v>834.5</v>
      </c>
      <c r="E16" s="5">
        <v>149.37</v>
      </c>
      <c r="F16" s="5"/>
      <c r="G16" s="5">
        <v>668.63</v>
      </c>
      <c r="H16" s="5"/>
      <c r="I16" s="58">
        <v>1500</v>
      </c>
      <c r="J16" s="29"/>
      <c r="K16" s="27" t="s">
        <v>6</v>
      </c>
      <c r="L16" s="5"/>
      <c r="M16" s="5"/>
      <c r="P16" s="16"/>
    </row>
    <row r="17" spans="1:16" x14ac:dyDescent="0.25">
      <c r="A17" s="17">
        <v>45065</v>
      </c>
      <c r="B17" s="5">
        <v>749.12</v>
      </c>
      <c r="C17" s="5">
        <v>54.3</v>
      </c>
      <c r="D17" s="5">
        <v>399.9</v>
      </c>
      <c r="E17" s="5">
        <v>294.92</v>
      </c>
      <c r="F17" s="5"/>
      <c r="G17" s="5">
        <v>420.5</v>
      </c>
      <c r="H17" s="5"/>
      <c r="I17" s="42">
        <v>62.27</v>
      </c>
      <c r="J17" s="5"/>
      <c r="K17" s="5" t="s">
        <v>52</v>
      </c>
      <c r="L17" s="5"/>
      <c r="M17" s="5"/>
      <c r="N17" s="13">
        <v>1841.81</v>
      </c>
      <c r="P17" s="16"/>
    </row>
    <row r="18" spans="1:16" x14ac:dyDescent="0.25">
      <c r="A18" s="17">
        <v>45066</v>
      </c>
      <c r="B18" s="5">
        <v>651.67999999999995</v>
      </c>
      <c r="C18" s="5">
        <v>19.5</v>
      </c>
      <c r="D18" s="5">
        <v>553.4</v>
      </c>
      <c r="E18" s="5">
        <v>78.78</v>
      </c>
      <c r="F18" s="5"/>
      <c r="G18" s="5">
        <v>68.08</v>
      </c>
      <c r="H18" s="5"/>
      <c r="I18" s="42">
        <v>390</v>
      </c>
      <c r="J18" s="5"/>
      <c r="K18" s="4" t="s">
        <v>35</v>
      </c>
      <c r="L18" s="5"/>
      <c r="M18" s="5"/>
      <c r="N18" s="13">
        <v>1544.89</v>
      </c>
      <c r="P18" s="16"/>
    </row>
    <row r="19" spans="1:16" x14ac:dyDescent="0.25">
      <c r="A19" s="17">
        <v>45068</v>
      </c>
      <c r="B19" s="5">
        <v>504.55</v>
      </c>
      <c r="C19" s="5">
        <v>45.15</v>
      </c>
      <c r="D19" s="5">
        <v>358.15</v>
      </c>
      <c r="E19" s="5">
        <v>101.25</v>
      </c>
      <c r="F19" s="5"/>
      <c r="G19" s="5">
        <v>139.69999999999999</v>
      </c>
      <c r="H19" s="5"/>
      <c r="I19" s="58">
        <v>1500</v>
      </c>
      <c r="J19" s="29"/>
      <c r="K19" s="27" t="s">
        <v>6</v>
      </c>
      <c r="L19" s="5"/>
      <c r="M19" s="5"/>
      <c r="N19" s="12">
        <v>9.6999999999999993</v>
      </c>
      <c r="P19" s="21"/>
    </row>
    <row r="20" spans="1:16" x14ac:dyDescent="0.25">
      <c r="A20" s="17">
        <v>45069</v>
      </c>
      <c r="B20" s="5">
        <v>676.53</v>
      </c>
      <c r="C20" s="5">
        <v>53</v>
      </c>
      <c r="D20" s="5">
        <v>410.15</v>
      </c>
      <c r="E20" s="5">
        <v>213.38</v>
      </c>
      <c r="F20" s="5"/>
      <c r="G20" s="5">
        <v>148.9</v>
      </c>
      <c r="H20" s="5"/>
      <c r="I20" s="38">
        <v>300</v>
      </c>
      <c r="J20" s="29"/>
      <c r="K20" s="29" t="s">
        <v>53</v>
      </c>
      <c r="L20" s="5"/>
      <c r="M20" s="5"/>
      <c r="N20" s="12">
        <v>40</v>
      </c>
      <c r="P20" s="16"/>
    </row>
    <row r="21" spans="1:16" x14ac:dyDescent="0.25">
      <c r="A21" s="17">
        <v>45070</v>
      </c>
      <c r="B21" s="5">
        <v>824.28</v>
      </c>
      <c r="C21" s="5">
        <v>67.3</v>
      </c>
      <c r="D21" s="5">
        <v>417.76</v>
      </c>
      <c r="E21" s="5">
        <v>339.22</v>
      </c>
      <c r="F21" s="5"/>
      <c r="G21" s="5">
        <v>478.65</v>
      </c>
      <c r="H21" s="5"/>
      <c r="I21" s="42">
        <v>1050</v>
      </c>
      <c r="J21" s="5"/>
      <c r="K21" s="5" t="s">
        <v>9</v>
      </c>
      <c r="L21" s="5"/>
      <c r="M21" s="5"/>
      <c r="N21" s="12">
        <v>130</v>
      </c>
      <c r="P21" s="16"/>
    </row>
    <row r="22" spans="1:16" x14ac:dyDescent="0.25">
      <c r="A22" s="17">
        <v>45071</v>
      </c>
      <c r="B22" s="5">
        <v>460.65</v>
      </c>
      <c r="C22" s="5">
        <v>4</v>
      </c>
      <c r="D22" s="5">
        <v>238.9</v>
      </c>
      <c r="E22" s="5">
        <v>217.75</v>
      </c>
      <c r="F22" s="5"/>
      <c r="G22" s="5">
        <v>151</v>
      </c>
      <c r="H22" s="5"/>
      <c r="I22" s="29"/>
      <c r="J22" s="5"/>
      <c r="K22" s="5"/>
      <c r="L22" s="5"/>
      <c r="M22" s="5"/>
      <c r="N22" s="12">
        <v>420</v>
      </c>
      <c r="P22" s="16"/>
    </row>
    <row r="23" spans="1:16" x14ac:dyDescent="0.25">
      <c r="A23" s="17">
        <v>45072</v>
      </c>
      <c r="B23" s="5">
        <v>1528.5</v>
      </c>
      <c r="C23" s="5">
        <v>38</v>
      </c>
      <c r="D23" s="5">
        <v>66.3</v>
      </c>
      <c r="E23" s="5">
        <v>1424.2</v>
      </c>
      <c r="F23" s="5"/>
      <c r="G23" s="5">
        <v>155.6</v>
      </c>
      <c r="H23" s="5"/>
      <c r="I23" s="5"/>
      <c r="J23" s="5"/>
      <c r="K23" s="29"/>
      <c r="L23" s="5"/>
      <c r="M23" s="5"/>
      <c r="N23" s="12">
        <v>200</v>
      </c>
      <c r="P23" s="16"/>
    </row>
    <row r="24" spans="1:16" x14ac:dyDescent="0.25">
      <c r="A24" s="17">
        <v>45073</v>
      </c>
      <c r="B24" s="5">
        <v>1455.43</v>
      </c>
      <c r="C24" s="5">
        <v>26.5</v>
      </c>
      <c r="D24" s="5">
        <v>1144.94</v>
      </c>
      <c r="E24" s="5">
        <v>283.99</v>
      </c>
      <c r="F24" s="5"/>
      <c r="G24" s="5">
        <v>471.04</v>
      </c>
      <c r="H24" s="5"/>
      <c r="I24" s="5"/>
      <c r="J24" s="5"/>
      <c r="K24" s="5"/>
      <c r="L24" s="5"/>
      <c r="M24" s="5"/>
      <c r="N24" s="12">
        <v>9.6</v>
      </c>
      <c r="P24" s="16"/>
    </row>
    <row r="25" spans="1:16" x14ac:dyDescent="0.25">
      <c r="A25" s="17">
        <v>45075</v>
      </c>
      <c r="B25" s="5">
        <v>1360.39</v>
      </c>
      <c r="C25" s="5">
        <v>26.2</v>
      </c>
      <c r="D25" s="5">
        <v>1213</v>
      </c>
      <c r="E25" s="5">
        <v>121.19</v>
      </c>
      <c r="F25" s="5"/>
      <c r="G25" s="5">
        <v>599.70000000000005</v>
      </c>
      <c r="H25" s="5"/>
      <c r="I25" s="5"/>
      <c r="J25" s="5"/>
      <c r="K25" s="5"/>
      <c r="L25" s="5"/>
      <c r="M25" s="5"/>
      <c r="N25" s="12">
        <v>72.5</v>
      </c>
      <c r="P25" s="21"/>
    </row>
    <row r="26" spans="1:16" x14ac:dyDescent="0.25">
      <c r="A26" s="17">
        <v>45076</v>
      </c>
      <c r="B26" s="5">
        <v>622.30999999999995</v>
      </c>
      <c r="C26" s="5">
        <v>27</v>
      </c>
      <c r="D26" s="5">
        <v>349.8</v>
      </c>
      <c r="E26" s="5">
        <v>245.51</v>
      </c>
      <c r="F26" s="5"/>
      <c r="G26" s="5">
        <v>405.78</v>
      </c>
      <c r="H26" s="5"/>
      <c r="I26" s="5"/>
      <c r="J26" s="5"/>
      <c r="K26" s="5"/>
      <c r="L26" s="5"/>
      <c r="M26" s="5"/>
      <c r="N26" s="12">
        <v>123.68</v>
      </c>
      <c r="P26" s="21"/>
    </row>
    <row r="27" spans="1:16" x14ac:dyDescent="0.25">
      <c r="A27" s="17">
        <v>45077</v>
      </c>
      <c r="B27" s="5">
        <v>522.4</v>
      </c>
      <c r="C27" s="5">
        <v>24</v>
      </c>
      <c r="D27" s="5">
        <v>494.5</v>
      </c>
      <c r="E27" s="5">
        <v>3.9</v>
      </c>
      <c r="F27" s="5"/>
      <c r="G27" s="5">
        <v>301.5</v>
      </c>
      <c r="H27" s="5"/>
      <c r="I27" s="27">
        <v>2490.2600000000002</v>
      </c>
      <c r="J27" s="27"/>
      <c r="K27" s="27" t="s">
        <v>54</v>
      </c>
      <c r="L27" s="5"/>
      <c r="M27" s="5"/>
      <c r="N27" s="12">
        <v>169</v>
      </c>
      <c r="P27" s="21"/>
    </row>
    <row r="28" spans="1:16" x14ac:dyDescent="0.25">
      <c r="A28" s="1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2">
        <v>20</v>
      </c>
      <c r="P28" s="21"/>
    </row>
    <row r="29" spans="1:16" x14ac:dyDescent="0.25">
      <c r="A29" s="1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2">
        <v>62.5</v>
      </c>
      <c r="P29" s="21"/>
    </row>
    <row r="30" spans="1:16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12">
        <v>50</v>
      </c>
      <c r="P30" s="21"/>
    </row>
    <row r="31" spans="1:16" x14ac:dyDescent="0.25">
      <c r="A31" s="1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P31" s="21"/>
    </row>
    <row r="32" spans="1:16" x14ac:dyDescent="0.25">
      <c r="A32" s="1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P32" s="21"/>
    </row>
    <row r="33" spans="1:16" x14ac:dyDescent="0.25">
      <c r="A33" s="17"/>
      <c r="B33" s="5"/>
      <c r="C33" s="5"/>
      <c r="D33" s="5"/>
      <c r="E33" s="5"/>
      <c r="F33" s="5"/>
      <c r="G33" s="5"/>
      <c r="H33" s="5"/>
      <c r="I33" s="29"/>
      <c r="J33" s="29"/>
      <c r="K33" s="29"/>
      <c r="L33" s="5"/>
      <c r="M33" s="5"/>
      <c r="P33" s="16"/>
    </row>
    <row r="34" spans="1:16" x14ac:dyDescent="0.25">
      <c r="A34" s="17"/>
      <c r="B34" s="29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P34" s="16"/>
    </row>
    <row r="35" spans="1:16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P35" s="16"/>
    </row>
    <row r="36" spans="1:16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P36" s="16"/>
    </row>
    <row r="37" spans="1:16" x14ac:dyDescent="0.25">
      <c r="B37" s="5"/>
      <c r="C37" s="5"/>
      <c r="D37" s="5"/>
      <c r="E37" s="5"/>
      <c r="F37" s="5"/>
      <c r="G37" s="5"/>
      <c r="H37" s="5"/>
      <c r="I37" s="27"/>
      <c r="J37" s="5"/>
      <c r="K37" s="27"/>
      <c r="L37" s="5"/>
      <c r="M37" s="5"/>
      <c r="P37" s="16"/>
    </row>
    <row r="38" spans="1:16" x14ac:dyDescent="0.25">
      <c r="B38" s="5"/>
      <c r="C38" s="5"/>
      <c r="D38" s="5"/>
      <c r="E38" s="5"/>
      <c r="F38" s="5"/>
      <c r="G38" s="5"/>
      <c r="H38" s="5"/>
      <c r="I38" s="5"/>
      <c r="J38" s="5"/>
      <c r="K38" s="27"/>
      <c r="L38" s="5"/>
      <c r="M38" s="5"/>
      <c r="P38" s="16"/>
    </row>
    <row r="39" spans="1:16" x14ac:dyDescent="0.25">
      <c r="B39" s="5"/>
      <c r="C39" s="5"/>
      <c r="D39" s="5"/>
      <c r="E39" s="5"/>
      <c r="F39" s="5"/>
      <c r="G39" s="5"/>
      <c r="H39" s="5"/>
      <c r="I39" s="5"/>
      <c r="J39" s="5"/>
      <c r="K39" s="27"/>
      <c r="L39" s="5"/>
      <c r="M39" s="5"/>
      <c r="P39" s="16"/>
    </row>
    <row r="40" spans="1:16" x14ac:dyDescent="0.25">
      <c r="P40" s="12"/>
    </row>
    <row r="41" spans="1:16" ht="18.75" x14ac:dyDescent="0.3">
      <c r="B41" s="3">
        <f>SUM(B2:B40)</f>
        <v>25776.95</v>
      </c>
      <c r="C41" s="3">
        <f>SUM(C2:C40)</f>
        <v>1015.75</v>
      </c>
      <c r="D41" s="3">
        <f>SUM(D2:D40)</f>
        <v>17977.899999999998</v>
      </c>
      <c r="E41" s="3">
        <f>SUM(E2:E40)</f>
        <v>6783.2999999999993</v>
      </c>
      <c r="F41" s="3">
        <f>C41+D41+E41</f>
        <v>25776.949999999997</v>
      </c>
      <c r="G41" s="10">
        <f>SUM(G2:G40)</f>
        <v>7141.48</v>
      </c>
      <c r="H41" s="10"/>
      <c r="I41" s="3">
        <f>SUM(I2:I40)</f>
        <v>18635.47</v>
      </c>
      <c r="J41" s="3">
        <f>F41-G41-I41</f>
        <v>0</v>
      </c>
      <c r="N41" s="13">
        <f>SUM(N2:N40)</f>
        <v>7141.4800000000014</v>
      </c>
      <c r="P41" s="12"/>
    </row>
    <row r="42" spans="1:16" x14ac:dyDescent="0.25">
      <c r="P42" s="12"/>
    </row>
    <row r="43" spans="1:16" x14ac:dyDescent="0.25">
      <c r="P43" s="12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pane xSplit="10" ySplit="1" topLeftCell="K11" activePane="bottomRight" state="frozen"/>
      <selection pane="topRight" activeCell="H1" sqref="H1"/>
      <selection pane="bottomLeft" activeCell="A2" sqref="A2"/>
      <selection pane="bottomRight" activeCell="G30" sqref="G30"/>
    </sheetView>
  </sheetViews>
  <sheetFormatPr defaultRowHeight="15" x14ac:dyDescent="0.25"/>
  <cols>
    <col min="1" max="1" width="11.28515625" customWidth="1"/>
    <col min="2" max="2" width="17.85546875" style="4" customWidth="1"/>
    <col min="3" max="4" width="14.28515625" style="4" customWidth="1"/>
    <col min="5" max="5" width="13" style="4" bestFit="1" customWidth="1"/>
    <col min="6" max="6" width="15.140625" style="4" customWidth="1"/>
    <col min="7" max="8" width="14.7109375" style="4" customWidth="1"/>
    <col min="9" max="9" width="16.7109375" style="4" customWidth="1"/>
    <col min="10" max="10" width="13.28515625" style="4" customWidth="1"/>
    <col min="11" max="12" width="9.140625" style="4"/>
    <col min="13" max="13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59"/>
      <c r="I1" s="1" t="s">
        <v>2</v>
      </c>
      <c r="N1" s="11" t="s">
        <v>3</v>
      </c>
    </row>
    <row r="2" spans="1:16" x14ac:dyDescent="0.25">
      <c r="A2" s="17">
        <v>45078</v>
      </c>
      <c r="B2" s="4">
        <v>802.49</v>
      </c>
      <c r="C2" s="4">
        <v>37.5</v>
      </c>
      <c r="D2" s="4">
        <v>616.1</v>
      </c>
      <c r="E2" s="4">
        <v>148.88999999999999</v>
      </c>
      <c r="G2" s="4">
        <v>310.48</v>
      </c>
      <c r="I2" s="58">
        <v>3000</v>
      </c>
      <c r="K2" s="27" t="s">
        <v>19</v>
      </c>
      <c r="L2" s="5"/>
      <c r="N2" s="23">
        <v>310.48</v>
      </c>
    </row>
    <row r="3" spans="1:16" x14ac:dyDescent="0.25">
      <c r="A3" s="17">
        <v>45082</v>
      </c>
      <c r="B3" s="4">
        <v>742.83</v>
      </c>
      <c r="C3" s="4">
        <v>106.3</v>
      </c>
      <c r="D3" s="4">
        <v>584</v>
      </c>
      <c r="E3" s="4">
        <v>52.53</v>
      </c>
      <c r="G3" s="4">
        <v>154.80000000000001</v>
      </c>
      <c r="I3" s="42">
        <v>126</v>
      </c>
      <c r="K3" s="4" t="s">
        <v>7</v>
      </c>
    </row>
    <row r="4" spans="1:16" x14ac:dyDescent="0.25">
      <c r="A4" s="17">
        <v>45083</v>
      </c>
      <c r="B4" s="4">
        <v>606.5</v>
      </c>
      <c r="C4" s="4">
        <v>42</v>
      </c>
      <c r="D4" s="4">
        <v>357.4</v>
      </c>
      <c r="E4" s="4">
        <v>207.1</v>
      </c>
      <c r="G4" s="4">
        <v>211.55</v>
      </c>
      <c r="I4" s="41">
        <v>70</v>
      </c>
      <c r="K4" s="7" t="s">
        <v>55</v>
      </c>
      <c r="N4" s="19"/>
    </row>
    <row r="5" spans="1:16" x14ac:dyDescent="0.25">
      <c r="A5" s="17">
        <v>45084</v>
      </c>
      <c r="B5" s="4">
        <v>2057.5500000000002</v>
      </c>
      <c r="C5" s="4">
        <v>31.5</v>
      </c>
      <c r="D5" s="4">
        <v>1886</v>
      </c>
      <c r="E5" s="4">
        <v>140.05000000000001</v>
      </c>
      <c r="G5" s="4">
        <v>166.5</v>
      </c>
      <c r="I5" s="38">
        <v>4</v>
      </c>
      <c r="J5" s="7"/>
      <c r="K5" s="7" t="s">
        <v>20</v>
      </c>
      <c r="N5" s="19"/>
    </row>
    <row r="6" spans="1:16" x14ac:dyDescent="0.25">
      <c r="A6" s="17">
        <v>45085</v>
      </c>
      <c r="B6" s="4">
        <v>759.03</v>
      </c>
      <c r="C6" s="4">
        <v>76.599999999999994</v>
      </c>
      <c r="D6" s="4">
        <v>633.5</v>
      </c>
      <c r="E6" s="4">
        <v>48.93</v>
      </c>
      <c r="G6" s="4">
        <v>290.2</v>
      </c>
      <c r="I6" s="42">
        <v>70</v>
      </c>
      <c r="K6" s="4" t="s">
        <v>56</v>
      </c>
    </row>
    <row r="7" spans="1:16" x14ac:dyDescent="0.25">
      <c r="A7" s="17">
        <v>45086</v>
      </c>
      <c r="B7" s="4">
        <v>1387.48</v>
      </c>
      <c r="C7" s="4">
        <v>165.4</v>
      </c>
      <c r="D7" s="4">
        <v>880.5</v>
      </c>
      <c r="E7" s="4">
        <v>341.58</v>
      </c>
      <c r="G7" s="4">
        <v>796.28</v>
      </c>
      <c r="I7" s="42">
        <v>15.7</v>
      </c>
      <c r="K7" s="4" t="s">
        <v>57</v>
      </c>
    </row>
    <row r="8" spans="1:16" x14ac:dyDescent="0.25">
      <c r="A8" s="17">
        <v>45087</v>
      </c>
      <c r="B8" s="4">
        <v>418.91</v>
      </c>
      <c r="C8" s="4">
        <v>29</v>
      </c>
      <c r="D8" s="4">
        <v>74.400000000000006</v>
      </c>
      <c r="E8" s="4">
        <v>315.51</v>
      </c>
      <c r="G8" s="4">
        <v>80.8</v>
      </c>
      <c r="I8" s="58">
        <v>5500</v>
      </c>
      <c r="J8" s="6"/>
      <c r="K8" s="9" t="s">
        <v>58</v>
      </c>
      <c r="N8" s="23">
        <v>1700.13</v>
      </c>
      <c r="P8" s="12"/>
    </row>
    <row r="9" spans="1:16" x14ac:dyDescent="0.25">
      <c r="A9" s="17">
        <v>45089</v>
      </c>
      <c r="B9" s="4">
        <v>1052.42</v>
      </c>
      <c r="C9" s="4">
        <v>93.66</v>
      </c>
      <c r="D9" s="4">
        <v>871</v>
      </c>
      <c r="E9" s="4">
        <v>87.76</v>
      </c>
      <c r="G9" s="4">
        <v>447.52</v>
      </c>
      <c r="I9" s="41">
        <v>372</v>
      </c>
      <c r="K9" s="4" t="s">
        <v>59</v>
      </c>
      <c r="N9" s="23">
        <v>1921.42</v>
      </c>
      <c r="P9" s="12"/>
    </row>
    <row r="10" spans="1:16" x14ac:dyDescent="0.25">
      <c r="A10" s="17">
        <v>45090</v>
      </c>
      <c r="B10" s="4">
        <v>501.05</v>
      </c>
      <c r="D10" s="4">
        <v>417.1</v>
      </c>
      <c r="E10" s="4">
        <v>83.95</v>
      </c>
      <c r="G10" s="4">
        <v>335.6</v>
      </c>
      <c r="I10" s="58">
        <v>1500</v>
      </c>
      <c r="K10" s="27" t="s">
        <v>19</v>
      </c>
      <c r="N10" s="12">
        <v>2056.77</v>
      </c>
      <c r="P10" s="12"/>
    </row>
    <row r="11" spans="1:16" x14ac:dyDescent="0.25">
      <c r="A11" s="17">
        <v>45091</v>
      </c>
      <c r="B11" s="4">
        <v>1301.1199999999999</v>
      </c>
      <c r="C11" s="4">
        <v>32.5</v>
      </c>
      <c r="D11" s="4">
        <v>944.01</v>
      </c>
      <c r="E11" s="4">
        <v>324.61</v>
      </c>
      <c r="G11" s="4">
        <v>637.9</v>
      </c>
      <c r="I11" s="41">
        <v>294</v>
      </c>
      <c r="K11" s="7" t="s">
        <v>7</v>
      </c>
      <c r="N11" s="19">
        <v>117</v>
      </c>
      <c r="P11" s="12"/>
    </row>
    <row r="12" spans="1:16" x14ac:dyDescent="0.25">
      <c r="A12" s="17">
        <v>45092</v>
      </c>
      <c r="B12" s="4">
        <v>335.95</v>
      </c>
      <c r="C12" s="4">
        <v>47</v>
      </c>
      <c r="D12" s="4">
        <v>221.64</v>
      </c>
      <c r="E12" s="4">
        <v>67.31</v>
      </c>
      <c r="G12" s="4">
        <v>214.6</v>
      </c>
      <c r="I12" s="42">
        <v>403</v>
      </c>
      <c r="J12" s="7"/>
      <c r="K12" s="4" t="s">
        <v>60</v>
      </c>
      <c r="L12" s="7"/>
      <c r="N12" s="12">
        <v>100</v>
      </c>
      <c r="P12" s="12"/>
    </row>
    <row r="13" spans="1:16" x14ac:dyDescent="0.25">
      <c r="A13" s="17">
        <v>45093</v>
      </c>
      <c r="B13" s="4">
        <v>854.71</v>
      </c>
      <c r="C13" s="4">
        <v>54.5</v>
      </c>
      <c r="D13" s="4">
        <v>695</v>
      </c>
      <c r="E13" s="4">
        <v>105.21</v>
      </c>
      <c r="G13" s="4">
        <v>255.9</v>
      </c>
      <c r="I13" s="42">
        <v>106</v>
      </c>
      <c r="K13" s="4" t="s">
        <v>46</v>
      </c>
      <c r="N13" s="12">
        <v>7</v>
      </c>
      <c r="P13" s="19"/>
    </row>
    <row r="14" spans="1:16" x14ac:dyDescent="0.25">
      <c r="A14" s="17">
        <v>45094</v>
      </c>
      <c r="B14" s="4">
        <v>490.53</v>
      </c>
      <c r="D14" s="4">
        <v>3.33</v>
      </c>
      <c r="E14" s="4">
        <v>487.2</v>
      </c>
      <c r="G14" s="4">
        <v>29.9</v>
      </c>
      <c r="I14" s="5"/>
      <c r="N14" s="19">
        <v>49</v>
      </c>
      <c r="P14" s="12"/>
    </row>
    <row r="15" spans="1:16" x14ac:dyDescent="0.25">
      <c r="A15" s="17">
        <v>45096</v>
      </c>
      <c r="B15" s="4">
        <v>564.95000000000005</v>
      </c>
      <c r="C15" s="4">
        <v>7.5</v>
      </c>
      <c r="D15" s="4">
        <v>404.9</v>
      </c>
      <c r="E15" s="4">
        <v>152.55000000000001</v>
      </c>
      <c r="G15" s="4">
        <v>223.9</v>
      </c>
      <c r="I15" s="20"/>
      <c r="J15" s="7"/>
      <c r="K15" s="20"/>
      <c r="N15" s="12">
        <v>61.75</v>
      </c>
      <c r="P15" s="12"/>
    </row>
    <row r="16" spans="1:16" x14ac:dyDescent="0.25">
      <c r="A16" s="17">
        <v>45097</v>
      </c>
      <c r="B16" s="4">
        <v>945.68</v>
      </c>
      <c r="C16" s="4">
        <v>191.08</v>
      </c>
      <c r="D16" s="4">
        <v>654.38</v>
      </c>
      <c r="E16" s="4">
        <v>100.22</v>
      </c>
      <c r="G16" s="4">
        <v>419.8</v>
      </c>
      <c r="I16" s="18"/>
      <c r="K16" s="7"/>
      <c r="N16" s="19">
        <v>25.65</v>
      </c>
      <c r="P16" s="12"/>
    </row>
    <row r="17" spans="1:16" x14ac:dyDescent="0.25">
      <c r="A17" s="17">
        <v>45098</v>
      </c>
      <c r="B17" s="4">
        <v>2206.7800000000002</v>
      </c>
      <c r="C17" s="4">
        <v>58.8</v>
      </c>
      <c r="D17" s="4">
        <v>1914.07</v>
      </c>
      <c r="E17" s="4">
        <v>233.91</v>
      </c>
      <c r="G17" s="4">
        <v>552.45000000000005</v>
      </c>
      <c r="I17" s="7"/>
      <c r="K17" s="7"/>
      <c r="N17" s="19">
        <v>15</v>
      </c>
      <c r="P17" s="12"/>
    </row>
    <row r="18" spans="1:16" x14ac:dyDescent="0.25">
      <c r="A18" s="17">
        <v>45099</v>
      </c>
      <c r="B18" s="4">
        <v>1820.57</v>
      </c>
      <c r="C18" s="4">
        <v>30.5</v>
      </c>
      <c r="D18" s="4">
        <v>641.5</v>
      </c>
      <c r="E18" s="4">
        <v>1148.57</v>
      </c>
      <c r="G18" s="4">
        <v>361.1</v>
      </c>
      <c r="N18" s="12">
        <v>160</v>
      </c>
      <c r="P18" s="12"/>
    </row>
    <row r="19" spans="1:16" x14ac:dyDescent="0.25">
      <c r="A19" s="17">
        <v>45100</v>
      </c>
      <c r="B19" s="4">
        <v>648.07000000000005</v>
      </c>
      <c r="C19" s="4">
        <v>13.9</v>
      </c>
      <c r="D19" s="4">
        <v>521.9</v>
      </c>
      <c r="E19" s="4">
        <v>112.27</v>
      </c>
      <c r="G19" s="4">
        <v>379.7</v>
      </c>
      <c r="L19" s="5"/>
      <c r="N19" s="19">
        <v>90</v>
      </c>
      <c r="P19" s="19"/>
    </row>
    <row r="20" spans="1:16" x14ac:dyDescent="0.25">
      <c r="A20" s="17">
        <v>45101</v>
      </c>
      <c r="B20" s="4">
        <v>490.49</v>
      </c>
      <c r="C20" s="4">
        <v>14</v>
      </c>
      <c r="D20" s="4">
        <v>391.3</v>
      </c>
      <c r="E20" s="4">
        <v>85.19</v>
      </c>
      <c r="G20" s="4">
        <v>119.82</v>
      </c>
      <c r="N20" s="19">
        <v>67</v>
      </c>
      <c r="P20" s="12"/>
    </row>
    <row r="21" spans="1:16" x14ac:dyDescent="0.25">
      <c r="A21" s="17">
        <v>45103</v>
      </c>
      <c r="B21" s="4">
        <v>499.64</v>
      </c>
      <c r="C21" s="4">
        <v>55.5</v>
      </c>
      <c r="D21" s="4">
        <v>255.9</v>
      </c>
      <c r="E21" s="4">
        <v>188.24</v>
      </c>
      <c r="G21" s="4">
        <v>217</v>
      </c>
      <c r="N21" s="12">
        <v>29.3</v>
      </c>
      <c r="P21" s="12"/>
    </row>
    <row r="22" spans="1:16" x14ac:dyDescent="0.25">
      <c r="A22" s="17">
        <v>45104</v>
      </c>
      <c r="B22" s="4">
        <v>551.54</v>
      </c>
      <c r="C22" s="4">
        <v>50.04</v>
      </c>
      <c r="D22" s="4">
        <v>154.9</v>
      </c>
      <c r="E22" s="4">
        <v>346.6</v>
      </c>
      <c r="G22" s="4">
        <v>7</v>
      </c>
      <c r="I22" s="7"/>
      <c r="P22" s="12"/>
    </row>
    <row r="23" spans="1:16" x14ac:dyDescent="0.25">
      <c r="A23" s="17">
        <v>45105</v>
      </c>
      <c r="B23" s="4">
        <v>355.22</v>
      </c>
      <c r="C23" s="4">
        <v>9</v>
      </c>
      <c r="D23" s="4">
        <v>141.80000000000001</v>
      </c>
      <c r="E23" s="4">
        <v>204.42</v>
      </c>
      <c r="G23" s="4">
        <v>49</v>
      </c>
      <c r="K23" s="7"/>
      <c r="P23" s="12"/>
    </row>
    <row r="24" spans="1:16" x14ac:dyDescent="0.25">
      <c r="A24" s="17">
        <v>45106</v>
      </c>
      <c r="B24" s="4">
        <v>1782.9</v>
      </c>
      <c r="C24" s="4">
        <v>4.5</v>
      </c>
      <c r="D24" s="4">
        <v>1669</v>
      </c>
      <c r="E24" s="4">
        <v>109.4</v>
      </c>
      <c r="G24" s="4">
        <v>102.4</v>
      </c>
      <c r="I24" s="9"/>
      <c r="J24" s="9"/>
      <c r="K24" s="9"/>
      <c r="N24" s="19"/>
      <c r="P24" s="12"/>
    </row>
    <row r="25" spans="1:16" x14ac:dyDescent="0.25">
      <c r="A25" s="17">
        <v>45107</v>
      </c>
      <c r="B25" s="4">
        <v>615.6</v>
      </c>
      <c r="C25" s="4">
        <v>8.6</v>
      </c>
      <c r="D25" s="4">
        <v>344.86</v>
      </c>
      <c r="E25" s="4">
        <v>262.14</v>
      </c>
      <c r="G25" s="4">
        <v>346.3</v>
      </c>
      <c r="I25" s="9">
        <v>3620.81</v>
      </c>
      <c r="K25" s="8" t="s">
        <v>54</v>
      </c>
      <c r="P25" s="12"/>
    </row>
    <row r="27" spans="1:16" ht="18.75" x14ac:dyDescent="0.3">
      <c r="B27" s="3"/>
      <c r="C27" s="3"/>
      <c r="D27" s="3"/>
      <c r="E27" s="3"/>
      <c r="F27" s="3"/>
      <c r="G27" s="10"/>
      <c r="H27" s="10"/>
      <c r="I27" s="3"/>
      <c r="J27" s="3"/>
    </row>
    <row r="45" spans="2:16" ht="18.75" x14ac:dyDescent="0.3">
      <c r="B45" s="3">
        <f>SUM(B2:B44)</f>
        <v>21792.010000000006</v>
      </c>
      <c r="C45" s="3">
        <f>SUM(C2:C44)</f>
        <v>1159.3799999999997</v>
      </c>
      <c r="D45" s="3">
        <f>SUM(D2:D44)</f>
        <v>15278.489999999998</v>
      </c>
      <c r="E45" s="3">
        <f>SUM(E2:E44)</f>
        <v>5354.1399999999994</v>
      </c>
      <c r="F45" s="3">
        <f>C45+D45+E45</f>
        <v>21792.01</v>
      </c>
      <c r="G45" s="10">
        <f>SUM(G2:G44)</f>
        <v>6710.5</v>
      </c>
      <c r="H45" s="10"/>
      <c r="I45" s="3">
        <f>SUM(I2:I44)</f>
        <v>15081.51</v>
      </c>
      <c r="J45" s="3">
        <f>F45-G45-I45</f>
        <v>0</v>
      </c>
      <c r="N45" s="13">
        <f>SUM(N2:N44)</f>
        <v>6710.5</v>
      </c>
      <c r="P45" s="12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J24" sqref="J24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" style="4" customWidth="1"/>
    <col min="4" max="4" width="14.28515625" style="4" customWidth="1"/>
    <col min="5" max="5" width="13" style="4" bestFit="1" customWidth="1"/>
    <col min="6" max="6" width="14.85546875" style="4" customWidth="1"/>
    <col min="7" max="7" width="14.7109375" style="4" customWidth="1"/>
    <col min="8" max="8" width="16.7109375" style="4" customWidth="1"/>
    <col min="9" max="9" width="17.425781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44743</v>
      </c>
      <c r="B2" s="4">
        <v>925.9</v>
      </c>
      <c r="C2" s="4">
        <v>42.29</v>
      </c>
      <c r="D2" s="4">
        <v>690.15</v>
      </c>
      <c r="E2" s="4">
        <v>193.46</v>
      </c>
      <c r="G2" s="4">
        <v>116.97</v>
      </c>
      <c r="H2" s="9">
        <v>1500</v>
      </c>
      <c r="J2" s="27" t="s">
        <v>6</v>
      </c>
      <c r="N2" s="40">
        <v>1851.07</v>
      </c>
    </row>
    <row r="3" spans="1:16" x14ac:dyDescent="0.25">
      <c r="A3" s="17">
        <v>44745</v>
      </c>
      <c r="B3" s="4">
        <v>691.15</v>
      </c>
      <c r="C3" s="4">
        <v>168.6</v>
      </c>
      <c r="D3" s="4">
        <v>303.25</v>
      </c>
      <c r="E3" s="4">
        <v>219.3</v>
      </c>
      <c r="G3" s="4">
        <v>59.56</v>
      </c>
      <c r="H3" s="9">
        <v>1500</v>
      </c>
      <c r="J3" s="27" t="s">
        <v>6</v>
      </c>
      <c r="K3" s="29"/>
      <c r="N3" s="40">
        <v>1049.1500000000001</v>
      </c>
    </row>
    <row r="4" spans="1:16" x14ac:dyDescent="0.25">
      <c r="A4" s="17">
        <v>44746</v>
      </c>
      <c r="B4" s="4">
        <v>671.21</v>
      </c>
      <c r="C4" s="4">
        <v>5.5</v>
      </c>
      <c r="D4" s="4">
        <v>598.6</v>
      </c>
      <c r="E4" s="4">
        <v>67.11</v>
      </c>
      <c r="G4" s="4">
        <v>21.5</v>
      </c>
      <c r="H4" s="4">
        <v>1025</v>
      </c>
      <c r="J4" s="5" t="s">
        <v>9</v>
      </c>
      <c r="N4" s="40">
        <v>1146.8399999999999</v>
      </c>
    </row>
    <row r="5" spans="1:16" x14ac:dyDescent="0.25">
      <c r="A5" s="17">
        <v>44747</v>
      </c>
      <c r="B5" s="4">
        <v>655.44</v>
      </c>
      <c r="C5" s="4">
        <v>43.5</v>
      </c>
      <c r="D5" s="4">
        <v>505.25</v>
      </c>
      <c r="E5" s="4">
        <v>106.69</v>
      </c>
      <c r="G5" s="4">
        <v>588.09</v>
      </c>
      <c r="H5" s="7">
        <v>390</v>
      </c>
      <c r="I5" s="7"/>
      <c r="J5" s="29" t="s">
        <v>18</v>
      </c>
      <c r="N5" s="50">
        <v>805.35</v>
      </c>
    </row>
    <row r="6" spans="1:16" x14ac:dyDescent="0.25">
      <c r="A6" s="17">
        <v>44748</v>
      </c>
      <c r="B6" s="4">
        <v>1264.8499999999999</v>
      </c>
      <c r="D6" s="4">
        <v>1200.25</v>
      </c>
      <c r="E6" s="4">
        <v>64.599999999999994</v>
      </c>
      <c r="G6" s="4">
        <v>383.75</v>
      </c>
      <c r="H6" s="9">
        <v>2000</v>
      </c>
      <c r="J6" s="27" t="s">
        <v>6</v>
      </c>
      <c r="N6" s="19"/>
    </row>
    <row r="7" spans="1:16" x14ac:dyDescent="0.25">
      <c r="A7" s="17">
        <v>44749</v>
      </c>
      <c r="B7" s="4">
        <v>227.74</v>
      </c>
      <c r="C7" s="4">
        <v>28</v>
      </c>
      <c r="D7" s="4">
        <v>178.5</v>
      </c>
      <c r="E7" s="4">
        <v>21.24</v>
      </c>
      <c r="G7" s="4">
        <v>57</v>
      </c>
      <c r="H7" s="9">
        <v>1000</v>
      </c>
      <c r="J7" s="27" t="s">
        <v>6</v>
      </c>
    </row>
    <row r="8" spans="1:16" x14ac:dyDescent="0.25">
      <c r="A8" s="17">
        <v>44750</v>
      </c>
      <c r="B8" s="4">
        <v>1012.5</v>
      </c>
      <c r="C8" s="4">
        <v>20.8</v>
      </c>
      <c r="D8" s="4">
        <v>816</v>
      </c>
      <c r="E8" s="4">
        <v>175.7</v>
      </c>
      <c r="G8" s="4">
        <v>624.20000000000005</v>
      </c>
      <c r="H8" s="4">
        <v>28.5</v>
      </c>
      <c r="J8" s="5" t="s">
        <v>61</v>
      </c>
    </row>
    <row r="9" spans="1:16" x14ac:dyDescent="0.25">
      <c r="A9" s="17">
        <v>44752</v>
      </c>
      <c r="B9" s="4">
        <v>241.5</v>
      </c>
      <c r="C9" s="4">
        <v>93.5</v>
      </c>
      <c r="D9" s="4">
        <v>63.8</v>
      </c>
      <c r="E9" s="4">
        <v>84.2</v>
      </c>
      <c r="G9" s="4">
        <v>55</v>
      </c>
      <c r="J9" s="5"/>
      <c r="N9" s="19"/>
      <c r="P9" s="12"/>
    </row>
    <row r="10" spans="1:16" x14ac:dyDescent="0.25">
      <c r="A10" s="17">
        <v>44753</v>
      </c>
      <c r="B10" s="4">
        <v>505.25</v>
      </c>
      <c r="C10" s="4">
        <v>46.8</v>
      </c>
      <c r="D10" s="4">
        <v>421</v>
      </c>
      <c r="E10" s="4">
        <v>37.450000000000003</v>
      </c>
      <c r="G10" s="4">
        <v>16</v>
      </c>
      <c r="H10" s="7"/>
      <c r="I10" s="7"/>
      <c r="J10" s="29"/>
      <c r="K10" s="7"/>
      <c r="N10" s="19"/>
      <c r="P10" s="12"/>
    </row>
    <row r="11" spans="1:16" x14ac:dyDescent="0.25">
      <c r="A11" s="17">
        <v>44754</v>
      </c>
      <c r="B11" s="4">
        <v>496.04</v>
      </c>
      <c r="C11" s="4">
        <v>57.1</v>
      </c>
      <c r="D11" s="4">
        <v>309.7</v>
      </c>
      <c r="E11" s="4">
        <v>129.24</v>
      </c>
      <c r="G11" s="4">
        <v>208.45</v>
      </c>
      <c r="H11" s="7"/>
      <c r="I11" s="7"/>
      <c r="J11" s="29"/>
      <c r="K11" s="7"/>
      <c r="P11" s="12"/>
    </row>
    <row r="12" spans="1:16" x14ac:dyDescent="0.25">
      <c r="A12" s="17">
        <v>44755</v>
      </c>
      <c r="B12" s="4">
        <v>218.65</v>
      </c>
      <c r="C12" s="4">
        <v>42.2</v>
      </c>
      <c r="D12" s="4">
        <v>151.5</v>
      </c>
      <c r="E12" s="4">
        <v>24.95</v>
      </c>
      <c r="G12" s="4">
        <v>83.6</v>
      </c>
      <c r="H12" s="18"/>
      <c r="J12" s="29"/>
      <c r="N12" s="19"/>
      <c r="P12" s="12"/>
    </row>
    <row r="13" spans="1:16" x14ac:dyDescent="0.25">
      <c r="A13" s="17">
        <v>44756</v>
      </c>
      <c r="B13" s="4">
        <v>889.6</v>
      </c>
      <c r="C13" s="4">
        <v>71.900000000000006</v>
      </c>
      <c r="D13" s="4">
        <v>510.01</v>
      </c>
      <c r="E13" s="4">
        <v>307.69</v>
      </c>
      <c r="G13" s="4">
        <v>686.1</v>
      </c>
      <c r="H13" s="20"/>
      <c r="I13" s="20"/>
      <c r="J13" s="27"/>
      <c r="K13" s="20"/>
      <c r="P13" s="12"/>
    </row>
    <row r="14" spans="1:16" x14ac:dyDescent="0.25">
      <c r="A14" s="17">
        <v>45124</v>
      </c>
      <c r="B14" s="4">
        <v>738.75</v>
      </c>
      <c r="C14" s="4">
        <v>61.9</v>
      </c>
      <c r="D14" s="4">
        <v>624.4</v>
      </c>
      <c r="E14" s="4">
        <v>52.45</v>
      </c>
      <c r="G14" s="4">
        <v>365.5</v>
      </c>
      <c r="H14" s="7"/>
      <c r="I14" s="7"/>
      <c r="J14" s="29"/>
      <c r="K14" s="7"/>
      <c r="P14" s="19"/>
    </row>
    <row r="15" spans="1:16" x14ac:dyDescent="0.25">
      <c r="A15" s="17">
        <v>45125</v>
      </c>
      <c r="B15" s="4">
        <v>603.24</v>
      </c>
      <c r="C15" s="4">
        <v>29.4</v>
      </c>
      <c r="D15" s="4">
        <v>524.5</v>
      </c>
      <c r="E15" s="4">
        <v>49.34</v>
      </c>
      <c r="G15" s="4">
        <v>403.84</v>
      </c>
      <c r="J15" s="5"/>
      <c r="N15" s="19"/>
      <c r="P15" s="12"/>
    </row>
    <row r="16" spans="1:16" x14ac:dyDescent="0.25">
      <c r="A16" s="17">
        <v>45126</v>
      </c>
      <c r="B16" s="4">
        <v>750.38</v>
      </c>
      <c r="C16" s="4">
        <v>113</v>
      </c>
      <c r="D16" s="4">
        <v>546.70000000000005</v>
      </c>
      <c r="E16" s="4">
        <v>90.68</v>
      </c>
      <c r="G16" s="4">
        <v>81</v>
      </c>
      <c r="H16" s="29"/>
      <c r="I16" s="29"/>
      <c r="J16" s="29"/>
      <c r="N16" s="19"/>
      <c r="P16" s="12"/>
    </row>
    <row r="17" spans="1:16" x14ac:dyDescent="0.25">
      <c r="A17" s="17">
        <v>45127</v>
      </c>
      <c r="B17" s="4">
        <v>853.83</v>
      </c>
      <c r="C17" s="4">
        <v>20</v>
      </c>
      <c r="D17" s="4">
        <v>662</v>
      </c>
      <c r="E17" s="4">
        <v>171.83</v>
      </c>
      <c r="G17" s="4">
        <v>199.5</v>
      </c>
      <c r="J17" s="29"/>
      <c r="P17" s="12"/>
    </row>
    <row r="18" spans="1:16" x14ac:dyDescent="0.25">
      <c r="A18" s="17">
        <v>45128</v>
      </c>
      <c r="B18" s="4">
        <v>412.22</v>
      </c>
      <c r="C18" s="4">
        <v>5.3</v>
      </c>
      <c r="D18" s="4">
        <v>337</v>
      </c>
      <c r="E18" s="4">
        <v>69.92</v>
      </c>
      <c r="G18" s="4">
        <v>97</v>
      </c>
      <c r="J18" s="5"/>
      <c r="P18" s="12"/>
    </row>
    <row r="19" spans="1:16" x14ac:dyDescent="0.25">
      <c r="A19" s="17">
        <v>45131</v>
      </c>
      <c r="B19" s="4">
        <v>948.3</v>
      </c>
      <c r="C19" s="4">
        <v>96.3</v>
      </c>
      <c r="D19" s="4">
        <v>766.59</v>
      </c>
      <c r="E19" s="4">
        <v>85.41</v>
      </c>
      <c r="G19" s="4">
        <v>563.29999999999995</v>
      </c>
      <c r="H19" s="29"/>
      <c r="I19" s="5"/>
      <c r="J19" s="29"/>
      <c r="P19" s="12"/>
    </row>
    <row r="20" spans="1:16" x14ac:dyDescent="0.25">
      <c r="A20" s="17">
        <v>45132</v>
      </c>
      <c r="B20" s="4">
        <v>276.95</v>
      </c>
      <c r="C20" s="4">
        <v>114.6</v>
      </c>
      <c r="D20" s="4">
        <v>127.9</v>
      </c>
      <c r="E20" s="4">
        <v>34.450000000000003</v>
      </c>
      <c r="G20" s="4">
        <v>93</v>
      </c>
      <c r="H20" s="20"/>
      <c r="I20" s="20"/>
      <c r="J20" s="27"/>
      <c r="K20" s="5"/>
      <c r="P20" s="19"/>
    </row>
    <row r="21" spans="1:16" x14ac:dyDescent="0.25">
      <c r="A21" s="17">
        <v>44768</v>
      </c>
      <c r="B21" s="4">
        <v>328.75</v>
      </c>
      <c r="C21" s="4">
        <v>3.5</v>
      </c>
      <c r="D21" s="4">
        <v>273.60000000000002</v>
      </c>
      <c r="E21" s="4">
        <v>51.65</v>
      </c>
      <c r="G21" s="4">
        <v>38</v>
      </c>
      <c r="H21" s="7"/>
      <c r="P21" s="12"/>
    </row>
    <row r="22" spans="1:16" x14ac:dyDescent="0.25">
      <c r="A22" s="17">
        <v>44769</v>
      </c>
      <c r="B22" s="4">
        <v>780.4</v>
      </c>
      <c r="C22" s="4">
        <v>37.5</v>
      </c>
      <c r="D22" s="4">
        <v>662.4</v>
      </c>
      <c r="E22" s="4">
        <v>80.5</v>
      </c>
      <c r="J22" s="7"/>
      <c r="P22" s="12"/>
    </row>
    <row r="23" spans="1:16" x14ac:dyDescent="0.25">
      <c r="A23" s="17">
        <v>44770</v>
      </c>
      <c r="B23" s="4">
        <v>448.95</v>
      </c>
      <c r="D23" s="4">
        <v>277.5</v>
      </c>
      <c r="E23" s="4">
        <v>171.45</v>
      </c>
      <c r="G23" s="4">
        <v>111.05</v>
      </c>
      <c r="K23" s="12"/>
      <c r="P23" s="12"/>
    </row>
    <row r="24" spans="1:16" x14ac:dyDescent="0.25">
      <c r="A24" s="17">
        <v>44773</v>
      </c>
      <c r="B24" s="4">
        <v>378.78</v>
      </c>
      <c r="C24" s="4">
        <v>127.3</v>
      </c>
      <c r="D24" s="4">
        <v>137.80000000000001</v>
      </c>
      <c r="E24" s="4">
        <v>113.68</v>
      </c>
      <c r="H24" s="4">
        <v>2024.47</v>
      </c>
      <c r="J24" s="9" t="s">
        <v>6</v>
      </c>
      <c r="K24" s="12"/>
      <c r="P24" s="12"/>
    </row>
    <row r="25" spans="1:16" x14ac:dyDescent="0.25">
      <c r="A25" s="17"/>
      <c r="B25" s="7"/>
      <c r="H25" s="8"/>
      <c r="K25" s="12"/>
      <c r="N25" s="19"/>
      <c r="P25" s="12"/>
    </row>
    <row r="26" spans="1:16" x14ac:dyDescent="0.25">
      <c r="K26" s="12"/>
    </row>
    <row r="27" spans="1:16" ht="18.75" x14ac:dyDescent="0.3">
      <c r="B27" s="3">
        <f>SUM(B2:B26)</f>
        <v>14320.38</v>
      </c>
      <c r="C27" s="3">
        <f>SUM(C2:C26)</f>
        <v>1228.9899999999998</v>
      </c>
      <c r="D27" s="3">
        <f>SUM(D2:D26)</f>
        <v>10688.4</v>
      </c>
      <c r="E27" s="3">
        <f>SUM(E2:E26)</f>
        <v>2402.9900000000002</v>
      </c>
      <c r="F27" s="3">
        <f>C27+D27+E27</f>
        <v>14320.38</v>
      </c>
      <c r="G27" s="10">
        <f>SUM(G2:G26)</f>
        <v>4852.41</v>
      </c>
      <c r="H27" s="3">
        <f>SUM(H2:H26)</f>
        <v>9467.9699999999993</v>
      </c>
      <c r="I27" s="3">
        <f>F27-G27-H27</f>
        <v>0</v>
      </c>
      <c r="K27" s="12"/>
      <c r="N27" s="13">
        <f>SUM(N2:N26)</f>
        <v>4852.4100000000008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F14" sqref="F14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45139</v>
      </c>
      <c r="B2" s="5">
        <v>794.1</v>
      </c>
      <c r="C2" s="5">
        <v>115.9</v>
      </c>
      <c r="D2" s="5">
        <v>466.79</v>
      </c>
      <c r="E2" s="5">
        <v>211.41</v>
      </c>
      <c r="F2" s="5"/>
      <c r="G2" s="5">
        <v>420.75</v>
      </c>
      <c r="H2" s="5">
        <v>93.8</v>
      </c>
      <c r="I2" s="5"/>
      <c r="J2" s="5" t="s">
        <v>62</v>
      </c>
      <c r="K2" s="5"/>
      <c r="L2" s="5"/>
      <c r="M2" s="31"/>
      <c r="N2" s="13">
        <v>3379.4</v>
      </c>
      <c r="P2" s="21"/>
    </row>
    <row r="3" spans="1:16" x14ac:dyDescent="0.25">
      <c r="A3" s="17">
        <v>45140</v>
      </c>
      <c r="B3" s="5">
        <v>492.45</v>
      </c>
      <c r="C3" s="5">
        <v>4.3</v>
      </c>
      <c r="D3" s="5">
        <v>98.6</v>
      </c>
      <c r="E3" s="5">
        <v>389.55</v>
      </c>
      <c r="F3" s="5"/>
      <c r="G3" s="5">
        <v>230.73</v>
      </c>
      <c r="H3" s="33">
        <v>65</v>
      </c>
      <c r="I3" s="5"/>
      <c r="J3" s="5" t="s">
        <v>63</v>
      </c>
      <c r="K3" s="5"/>
      <c r="L3" s="5"/>
      <c r="M3" s="31"/>
      <c r="N3" s="12">
        <v>30.52</v>
      </c>
      <c r="P3" s="16"/>
    </row>
    <row r="4" spans="1:16" x14ac:dyDescent="0.25">
      <c r="A4" s="17">
        <v>45141</v>
      </c>
      <c r="B4" s="5">
        <v>1529.44</v>
      </c>
      <c r="C4" s="5">
        <v>25.5</v>
      </c>
      <c r="D4" s="5">
        <v>1200.2</v>
      </c>
      <c r="E4" s="5">
        <v>303.74</v>
      </c>
      <c r="F4" s="5"/>
      <c r="G4" s="5">
        <v>1293.67</v>
      </c>
      <c r="H4" s="27">
        <v>1000</v>
      </c>
      <c r="I4" s="5"/>
      <c r="J4" s="26" t="s">
        <v>6</v>
      </c>
      <c r="K4" s="5"/>
      <c r="L4" s="5"/>
      <c r="M4" s="31"/>
      <c r="N4" s="12">
        <v>45.05</v>
      </c>
      <c r="P4" s="16"/>
    </row>
    <row r="5" spans="1:16" x14ac:dyDescent="0.25">
      <c r="A5" s="17">
        <v>45142</v>
      </c>
      <c r="B5" s="5">
        <v>304.5</v>
      </c>
      <c r="C5" s="5">
        <v>134.5</v>
      </c>
      <c r="D5" s="5">
        <v>93.5</v>
      </c>
      <c r="E5" s="5">
        <v>76.5</v>
      </c>
      <c r="F5" s="5"/>
      <c r="G5" s="5">
        <v>102.75</v>
      </c>
      <c r="H5" s="33">
        <v>247.8</v>
      </c>
      <c r="I5" s="5"/>
      <c r="J5" s="29" t="s">
        <v>14</v>
      </c>
      <c r="L5" s="5"/>
      <c r="M5" s="31"/>
      <c r="N5" s="19">
        <v>60</v>
      </c>
      <c r="P5" s="21"/>
    </row>
    <row r="6" spans="1:16" x14ac:dyDescent="0.25">
      <c r="A6" s="17">
        <v>45145</v>
      </c>
      <c r="B6" s="5">
        <v>991.05</v>
      </c>
      <c r="C6" s="5">
        <v>63.8</v>
      </c>
      <c r="D6" s="5">
        <v>811</v>
      </c>
      <c r="E6" s="5">
        <v>116.25</v>
      </c>
      <c r="F6" s="5"/>
      <c r="G6" s="5">
        <v>308</v>
      </c>
      <c r="H6" s="27">
        <v>1500</v>
      </c>
      <c r="I6" s="29"/>
      <c r="J6" s="26" t="s">
        <v>6</v>
      </c>
      <c r="K6" s="5"/>
      <c r="L6" s="5"/>
      <c r="M6" s="31"/>
      <c r="N6" s="19">
        <v>48.5</v>
      </c>
      <c r="P6" s="21"/>
    </row>
    <row r="7" spans="1:16" x14ac:dyDescent="0.25">
      <c r="A7" s="17">
        <v>45146</v>
      </c>
      <c r="B7" s="5">
        <v>225.6</v>
      </c>
      <c r="C7" s="5">
        <v>131.69999999999999</v>
      </c>
      <c r="D7" s="5">
        <v>3.5</v>
      </c>
      <c r="E7" s="5">
        <v>90.4</v>
      </c>
      <c r="F7" s="5"/>
      <c r="G7" s="5">
        <v>81</v>
      </c>
      <c r="H7" s="33">
        <v>124.2</v>
      </c>
      <c r="I7" s="5"/>
      <c r="J7" s="29" t="s">
        <v>14</v>
      </c>
      <c r="K7" s="5"/>
      <c r="L7" s="5"/>
      <c r="M7" s="31"/>
      <c r="N7" s="16">
        <v>60</v>
      </c>
      <c r="P7" s="16"/>
    </row>
    <row r="8" spans="1:16" x14ac:dyDescent="0.25">
      <c r="A8" s="17">
        <v>45147</v>
      </c>
      <c r="B8" s="5">
        <v>1829.36</v>
      </c>
      <c r="C8" s="5">
        <v>131.9</v>
      </c>
      <c r="D8" s="5">
        <v>1494</v>
      </c>
      <c r="E8" s="5">
        <v>203.46</v>
      </c>
      <c r="F8" s="5"/>
      <c r="G8" s="5">
        <v>890</v>
      </c>
      <c r="H8" s="5">
        <v>135</v>
      </c>
      <c r="I8" s="5"/>
      <c r="J8" s="5" t="s">
        <v>64</v>
      </c>
      <c r="K8" s="5"/>
      <c r="L8" s="5"/>
      <c r="M8" s="31"/>
      <c r="N8" s="16">
        <v>180</v>
      </c>
      <c r="P8" s="16"/>
    </row>
    <row r="9" spans="1:16" x14ac:dyDescent="0.25">
      <c r="A9" s="17">
        <v>45148</v>
      </c>
      <c r="B9" s="5">
        <v>235.42</v>
      </c>
      <c r="C9" s="5"/>
      <c r="D9" s="5">
        <v>147.5</v>
      </c>
      <c r="E9" s="5">
        <v>87.92</v>
      </c>
      <c r="F9" s="5"/>
      <c r="G9" s="5">
        <v>188.07</v>
      </c>
      <c r="H9" s="32"/>
      <c r="I9" s="5"/>
      <c r="J9" s="28"/>
      <c r="K9" s="5"/>
      <c r="L9" s="5"/>
      <c r="M9" s="31"/>
      <c r="N9" s="16">
        <v>62.88</v>
      </c>
      <c r="P9" s="16"/>
    </row>
    <row r="10" spans="1:16" x14ac:dyDescent="0.25">
      <c r="A10" s="17">
        <v>45149</v>
      </c>
      <c r="B10" s="5">
        <v>308.12</v>
      </c>
      <c r="C10" s="5">
        <v>2</v>
      </c>
      <c r="D10" s="5">
        <v>230.7</v>
      </c>
      <c r="E10" s="5">
        <v>75.42</v>
      </c>
      <c r="F10" s="5"/>
      <c r="G10" s="5">
        <v>48.5</v>
      </c>
      <c r="H10" s="5"/>
      <c r="I10" s="5"/>
      <c r="J10" s="5"/>
      <c r="K10" s="5"/>
      <c r="L10" s="5"/>
      <c r="M10" s="31"/>
      <c r="N10" s="12">
        <v>21</v>
      </c>
      <c r="P10" s="16"/>
    </row>
    <row r="11" spans="1:16" x14ac:dyDescent="0.25">
      <c r="A11" s="17">
        <v>45166</v>
      </c>
      <c r="B11" s="5">
        <v>586.5</v>
      </c>
      <c r="C11" s="5">
        <v>55.5</v>
      </c>
      <c r="D11" s="5">
        <v>180.7</v>
      </c>
      <c r="E11" s="5">
        <v>350.3</v>
      </c>
      <c r="F11" s="5"/>
      <c r="G11" s="5">
        <v>60</v>
      </c>
      <c r="H11" s="33"/>
      <c r="I11" s="5"/>
      <c r="J11" s="29"/>
      <c r="K11" s="5"/>
      <c r="L11" s="5"/>
      <c r="M11" s="31"/>
      <c r="N11" s="12">
        <v>263.5</v>
      </c>
      <c r="P11" s="21"/>
    </row>
    <row r="12" spans="1:16" x14ac:dyDescent="0.25">
      <c r="A12" s="17">
        <v>45167</v>
      </c>
      <c r="B12" s="5">
        <v>701.93</v>
      </c>
      <c r="C12" s="5">
        <v>62.8</v>
      </c>
      <c r="D12" s="5">
        <v>563</v>
      </c>
      <c r="E12" s="5">
        <v>76.13</v>
      </c>
      <c r="F12" s="5"/>
      <c r="G12" s="5">
        <v>263.88</v>
      </c>
      <c r="H12" s="29"/>
      <c r="I12" s="29"/>
      <c r="J12" s="29"/>
      <c r="K12" s="29"/>
      <c r="L12" s="5"/>
      <c r="M12" s="31"/>
      <c r="N12" s="12">
        <v>57</v>
      </c>
      <c r="P12" s="16"/>
    </row>
    <row r="13" spans="1:16" x14ac:dyDescent="0.25">
      <c r="A13" s="17">
        <v>45168</v>
      </c>
      <c r="B13" s="5">
        <v>746.85</v>
      </c>
      <c r="C13" s="5">
        <v>66.5</v>
      </c>
      <c r="D13" s="5">
        <v>446.2</v>
      </c>
      <c r="E13" s="5">
        <v>234.15</v>
      </c>
      <c r="F13" s="5"/>
      <c r="G13" s="5">
        <v>602.54999999999995</v>
      </c>
      <c r="H13" s="29"/>
      <c r="I13" s="29"/>
      <c r="J13" s="29"/>
      <c r="K13" s="29"/>
      <c r="L13" s="5"/>
      <c r="M13" s="31"/>
      <c r="N13" s="12">
        <v>23.75</v>
      </c>
      <c r="P13" s="12"/>
    </row>
    <row r="14" spans="1:16" x14ac:dyDescent="0.25">
      <c r="A14" s="36">
        <v>45169</v>
      </c>
      <c r="B14" s="5">
        <v>1269.2</v>
      </c>
      <c r="C14" s="5">
        <v>125.1</v>
      </c>
      <c r="D14" s="5">
        <v>781.14</v>
      </c>
      <c r="E14" s="5">
        <v>362.96</v>
      </c>
      <c r="F14" s="5"/>
      <c r="G14" s="5"/>
      <c r="H14" s="5"/>
      <c r="I14" s="5"/>
      <c r="J14" s="5"/>
      <c r="K14" s="5"/>
      <c r="L14" s="5"/>
      <c r="M14" s="31"/>
      <c r="N14" s="12">
        <v>32</v>
      </c>
      <c r="P14" s="16"/>
    </row>
    <row r="15" spans="1:16" x14ac:dyDescent="0.25">
      <c r="A15" s="36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1"/>
      <c r="N15" s="19">
        <v>34</v>
      </c>
      <c r="P15" s="12"/>
    </row>
    <row r="16" spans="1:16" x14ac:dyDescent="0.25">
      <c r="A16" s="36"/>
      <c r="B16" s="5"/>
      <c r="C16" s="5"/>
      <c r="D16" s="5"/>
      <c r="E16" s="5"/>
      <c r="F16" s="5"/>
      <c r="G16" s="5"/>
      <c r="H16" s="5"/>
      <c r="I16" s="5"/>
      <c r="J16" s="29"/>
      <c r="K16" s="5"/>
      <c r="L16" s="5"/>
      <c r="M16" s="31"/>
      <c r="N16" s="12">
        <v>4</v>
      </c>
      <c r="P16" s="12"/>
    </row>
    <row r="17" spans="1:16" x14ac:dyDescent="0.25">
      <c r="A17" s="36"/>
      <c r="B17" s="5"/>
      <c r="C17" s="5"/>
      <c r="D17" s="5"/>
      <c r="E17" s="5"/>
      <c r="F17" s="5"/>
      <c r="G17" s="5"/>
      <c r="H17" s="5"/>
      <c r="I17" s="5"/>
      <c r="J17" s="29"/>
      <c r="K17" s="5"/>
      <c r="L17" s="5"/>
      <c r="M17" s="31"/>
      <c r="N17" s="12">
        <v>39.299999999999997</v>
      </c>
      <c r="P17" s="12"/>
    </row>
    <row r="18" spans="1:16" x14ac:dyDescent="0.25">
      <c r="A18" s="36"/>
      <c r="B18" s="5"/>
      <c r="C18" s="5"/>
      <c r="D18" s="5"/>
      <c r="E18" s="5"/>
      <c r="F18" s="5"/>
      <c r="G18" s="5"/>
      <c r="H18" s="5"/>
      <c r="I18" s="5"/>
      <c r="J18" s="29"/>
      <c r="K18" s="5"/>
      <c r="L18" s="5"/>
      <c r="M18" s="31"/>
      <c r="N18" s="12">
        <v>130</v>
      </c>
      <c r="P18" s="12"/>
    </row>
    <row r="19" spans="1:16" x14ac:dyDescent="0.25">
      <c r="A19" s="36"/>
      <c r="B19" s="5"/>
      <c r="C19" s="5"/>
      <c r="D19" s="5"/>
      <c r="E19" s="5"/>
      <c r="F19" s="5"/>
      <c r="G19" s="5"/>
      <c r="H19" s="5"/>
      <c r="I19" s="5"/>
      <c r="J19" s="29"/>
      <c r="K19" s="5"/>
      <c r="L19" s="5"/>
      <c r="M19" s="31"/>
      <c r="N19" s="12">
        <v>19</v>
      </c>
      <c r="P19" s="12"/>
    </row>
    <row r="20" spans="1:16" x14ac:dyDescent="0.25">
      <c r="A20" s="36"/>
      <c r="B20" s="5"/>
      <c r="C20" s="5"/>
      <c r="D20" s="5"/>
      <c r="E20" s="5"/>
      <c r="F20" s="5"/>
      <c r="G20" s="5"/>
      <c r="H20" s="5"/>
      <c r="I20" s="5"/>
      <c r="J20" s="29"/>
      <c r="K20" s="5"/>
      <c r="L20" s="5"/>
      <c r="M20" s="31"/>
      <c r="P20" s="12"/>
    </row>
    <row r="21" spans="1:16" x14ac:dyDescent="0.25">
      <c r="A21" s="36"/>
      <c r="B21" s="5"/>
      <c r="C21" s="5"/>
      <c r="D21" s="5"/>
      <c r="E21" s="5"/>
      <c r="F21" s="5"/>
      <c r="G21" s="5"/>
      <c r="H21" s="5"/>
      <c r="I21" s="5"/>
      <c r="J21" s="29"/>
      <c r="K21" s="5"/>
      <c r="L21" s="5"/>
      <c r="M21" s="31"/>
      <c r="P21" s="12"/>
    </row>
    <row r="22" spans="1:16" x14ac:dyDescent="0.25">
      <c r="A22" s="36"/>
      <c r="B22" s="5"/>
      <c r="C22" s="5"/>
      <c r="D22" s="5"/>
      <c r="E22" s="5"/>
      <c r="F22" s="5"/>
      <c r="G22" s="5"/>
      <c r="H22" s="5"/>
      <c r="I22" s="5"/>
      <c r="J22" s="29"/>
      <c r="K22" s="5"/>
      <c r="L22" s="5"/>
      <c r="M22" s="31"/>
      <c r="P22" s="12"/>
    </row>
    <row r="23" spans="1:16" x14ac:dyDescent="0.25">
      <c r="A23" s="36"/>
      <c r="B23" s="5"/>
      <c r="C23" s="5"/>
      <c r="D23" s="5"/>
      <c r="E23" s="5"/>
      <c r="F23" s="5"/>
      <c r="G23" s="5"/>
      <c r="H23" s="5"/>
      <c r="I23" s="5"/>
      <c r="J23" s="29"/>
      <c r="K23" s="5"/>
      <c r="L23" s="5"/>
      <c r="M23" s="31"/>
      <c r="P23" s="12"/>
    </row>
    <row r="24" spans="1:16" x14ac:dyDescent="0.25">
      <c r="A24" s="36"/>
      <c r="B24" s="5"/>
      <c r="C24" s="5"/>
      <c r="D24" s="5"/>
      <c r="E24" s="5"/>
      <c r="F24" s="5"/>
      <c r="G24" s="5"/>
      <c r="H24" s="5"/>
      <c r="I24" s="5"/>
      <c r="J24" s="29"/>
      <c r="K24" s="5"/>
      <c r="L24" s="5"/>
      <c r="M24" s="31"/>
      <c r="P24" s="12"/>
    </row>
    <row r="26" spans="1:16" ht="18.75" x14ac:dyDescent="0.3">
      <c r="B26" s="3">
        <f>SUM(B2:B25)</f>
        <v>10014.52</v>
      </c>
      <c r="C26" s="3">
        <f>SUM(C2:C25)</f>
        <v>919.5</v>
      </c>
      <c r="D26" s="3">
        <f>SUM(D2:D25)</f>
        <v>6516.83</v>
      </c>
      <c r="E26" s="3">
        <f>SUM(E2:E25)</f>
        <v>2578.1900000000005</v>
      </c>
      <c r="F26" s="3">
        <f>C26+D26+E26</f>
        <v>10014.52</v>
      </c>
      <c r="G26" s="10">
        <f>SUM(G2:G25)</f>
        <v>4489.9000000000005</v>
      </c>
      <c r="H26" s="3">
        <f>SUM(H2:H25)</f>
        <v>3165.7999999999997</v>
      </c>
      <c r="I26" s="3">
        <f>F26-G26-H26</f>
        <v>2358.8200000000002</v>
      </c>
      <c r="N26" s="12">
        <f>SUM(N2:N25)</f>
        <v>4489.9000000000005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J27" sqref="J27"/>
    </sheetView>
  </sheetViews>
  <sheetFormatPr defaultRowHeight="15" x14ac:dyDescent="0.25"/>
  <cols>
    <col min="1" max="1" width="11.28515625" customWidth="1"/>
    <col min="2" max="2" width="17.85546875" style="4" customWidth="1"/>
    <col min="3" max="3" width="14.71093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45170</v>
      </c>
      <c r="B2" s="4">
        <v>875.15</v>
      </c>
      <c r="C2" s="4">
        <v>150.9</v>
      </c>
      <c r="D2" s="4">
        <v>644.9</v>
      </c>
      <c r="E2" s="4">
        <v>79.349999999999994</v>
      </c>
      <c r="G2" s="4">
        <v>631.83000000000004</v>
      </c>
      <c r="H2" s="29">
        <v>122</v>
      </c>
      <c r="I2" s="29"/>
      <c r="J2" s="29" t="s">
        <v>65</v>
      </c>
      <c r="K2" s="26"/>
      <c r="N2" s="23">
        <v>724.83</v>
      </c>
    </row>
    <row r="3" spans="1:16" x14ac:dyDescent="0.25">
      <c r="A3" s="17">
        <v>45171</v>
      </c>
      <c r="B3" s="4">
        <v>280.85000000000002</v>
      </c>
      <c r="C3" s="4">
        <v>29.3</v>
      </c>
      <c r="D3" s="4">
        <v>210.9</v>
      </c>
      <c r="E3" s="4">
        <v>40.65</v>
      </c>
      <c r="G3" s="4">
        <v>93</v>
      </c>
      <c r="H3" s="4">
        <v>600</v>
      </c>
      <c r="J3" s="4" t="s">
        <v>66</v>
      </c>
      <c r="N3" s="23">
        <v>990.47</v>
      </c>
    </row>
    <row r="4" spans="1:16" x14ac:dyDescent="0.25">
      <c r="A4" s="17">
        <v>45173</v>
      </c>
      <c r="B4" s="4">
        <v>1094.32</v>
      </c>
      <c r="C4" s="4">
        <v>30.5</v>
      </c>
      <c r="D4" s="4">
        <v>858.9</v>
      </c>
      <c r="E4" s="4">
        <v>204.92</v>
      </c>
      <c r="G4" s="4">
        <v>216.47</v>
      </c>
      <c r="H4" s="7">
        <v>390</v>
      </c>
      <c r="J4" s="7" t="s">
        <v>14</v>
      </c>
      <c r="N4" s="23">
        <v>2036.25</v>
      </c>
    </row>
    <row r="5" spans="1:16" x14ac:dyDescent="0.25">
      <c r="A5" s="17">
        <v>45174</v>
      </c>
      <c r="B5" s="4">
        <v>1074</v>
      </c>
      <c r="D5" s="4">
        <v>991.1</v>
      </c>
      <c r="E5" s="4">
        <v>82.9</v>
      </c>
      <c r="G5" s="4">
        <v>390.6</v>
      </c>
      <c r="H5" s="9">
        <v>1500</v>
      </c>
      <c r="J5" s="9" t="s">
        <v>6</v>
      </c>
      <c r="N5" s="23">
        <v>1577.58</v>
      </c>
    </row>
    <row r="6" spans="1:16" x14ac:dyDescent="0.25">
      <c r="A6" s="17">
        <v>45175</v>
      </c>
      <c r="B6" s="4">
        <v>639.59</v>
      </c>
      <c r="C6" s="4">
        <v>28</v>
      </c>
      <c r="D6" s="4">
        <v>398.7</v>
      </c>
      <c r="E6" s="4">
        <v>212.89</v>
      </c>
      <c r="G6" s="4">
        <v>228.5</v>
      </c>
      <c r="H6" s="7">
        <v>220.2</v>
      </c>
      <c r="I6" s="7"/>
      <c r="J6" s="7" t="s">
        <v>14</v>
      </c>
      <c r="N6" s="23">
        <v>2926.85</v>
      </c>
    </row>
    <row r="7" spans="1:16" x14ac:dyDescent="0.25">
      <c r="A7" s="17">
        <v>45176</v>
      </c>
      <c r="B7" s="4">
        <v>349.7</v>
      </c>
      <c r="C7" s="4">
        <v>8</v>
      </c>
      <c r="D7" s="4">
        <v>113.45</v>
      </c>
      <c r="E7" s="4">
        <v>228.25</v>
      </c>
      <c r="G7" s="4">
        <v>127.9</v>
      </c>
      <c r="H7" s="18">
        <v>170</v>
      </c>
      <c r="J7" s="7" t="s">
        <v>67</v>
      </c>
    </row>
    <row r="8" spans="1:16" x14ac:dyDescent="0.25">
      <c r="A8" s="17">
        <v>45177</v>
      </c>
      <c r="B8" s="4">
        <v>464.6</v>
      </c>
      <c r="D8" s="4">
        <v>189.4</v>
      </c>
      <c r="E8" s="4">
        <v>275.2</v>
      </c>
      <c r="H8" s="18">
        <v>195</v>
      </c>
      <c r="J8" s="7" t="s">
        <v>68</v>
      </c>
    </row>
    <row r="9" spans="1:16" x14ac:dyDescent="0.25">
      <c r="A9" s="17">
        <v>45178</v>
      </c>
      <c r="B9" s="4">
        <v>46.92</v>
      </c>
      <c r="D9" s="4">
        <v>17.5</v>
      </c>
      <c r="E9" s="4">
        <v>29.42</v>
      </c>
      <c r="G9" s="4">
        <v>27</v>
      </c>
      <c r="H9" s="4">
        <v>29.6</v>
      </c>
      <c r="J9" s="4" t="s">
        <v>17</v>
      </c>
      <c r="P9" s="12"/>
    </row>
    <row r="10" spans="1:16" x14ac:dyDescent="0.25">
      <c r="A10" s="17">
        <v>45180</v>
      </c>
      <c r="B10" s="4">
        <v>784.2</v>
      </c>
      <c r="C10" s="4">
        <v>75.599999999999994</v>
      </c>
      <c r="D10" s="4">
        <v>662.25</v>
      </c>
      <c r="E10" s="4">
        <v>46.35</v>
      </c>
      <c r="G10" s="4">
        <v>418.6</v>
      </c>
      <c r="H10" s="7">
        <v>53</v>
      </c>
      <c r="I10" s="7"/>
      <c r="J10" s="7" t="s">
        <v>69</v>
      </c>
      <c r="P10" s="12"/>
    </row>
    <row r="11" spans="1:16" x14ac:dyDescent="0.25">
      <c r="A11" s="17">
        <v>45181</v>
      </c>
      <c r="B11" s="4">
        <v>448.28</v>
      </c>
      <c r="C11" s="4">
        <v>23.5</v>
      </c>
      <c r="D11" s="4">
        <v>266.3</v>
      </c>
      <c r="E11" s="4">
        <v>158.47999999999999</v>
      </c>
      <c r="G11" s="4">
        <v>126.35</v>
      </c>
      <c r="H11" s="4">
        <v>34.159999999999997</v>
      </c>
      <c r="J11" s="4" t="s">
        <v>70</v>
      </c>
      <c r="N11" s="19"/>
      <c r="P11" s="12"/>
    </row>
    <row r="12" spans="1:16" x14ac:dyDescent="0.25">
      <c r="A12" s="17">
        <v>45182</v>
      </c>
      <c r="B12" s="4">
        <v>932.61</v>
      </c>
      <c r="C12" s="4">
        <v>79.5</v>
      </c>
      <c r="D12" s="4">
        <v>772.1</v>
      </c>
      <c r="E12" s="4">
        <v>81.010000000000005</v>
      </c>
      <c r="G12" s="4">
        <v>832.55</v>
      </c>
      <c r="H12" s="9">
        <v>2000</v>
      </c>
      <c r="J12" s="9" t="s">
        <v>6</v>
      </c>
      <c r="K12" s="7"/>
      <c r="N12" s="19"/>
      <c r="P12" s="12"/>
    </row>
    <row r="13" spans="1:16" x14ac:dyDescent="0.25">
      <c r="A13" s="17">
        <v>45183</v>
      </c>
      <c r="B13" s="4">
        <v>288.3</v>
      </c>
      <c r="C13" s="4">
        <v>38.5</v>
      </c>
      <c r="D13" s="4">
        <v>173.8</v>
      </c>
      <c r="E13" s="4">
        <v>76</v>
      </c>
      <c r="G13" s="4">
        <v>229</v>
      </c>
      <c r="H13" s="20">
        <v>3430</v>
      </c>
      <c r="I13" s="7"/>
      <c r="J13" s="9" t="s">
        <v>71</v>
      </c>
      <c r="K13" s="7"/>
      <c r="P13" s="12"/>
    </row>
    <row r="14" spans="1:16" x14ac:dyDescent="0.25">
      <c r="A14" s="17">
        <v>45184</v>
      </c>
      <c r="B14" s="4">
        <v>745.28</v>
      </c>
      <c r="C14" s="4">
        <v>35.799999999999997</v>
      </c>
      <c r="D14" s="4">
        <v>607.4</v>
      </c>
      <c r="E14" s="4">
        <v>102.08</v>
      </c>
      <c r="G14" s="4">
        <v>419.25</v>
      </c>
      <c r="H14" s="7">
        <v>72</v>
      </c>
      <c r="I14" s="7"/>
      <c r="J14" s="7" t="s">
        <v>72</v>
      </c>
      <c r="K14" s="7"/>
      <c r="P14" s="19"/>
    </row>
    <row r="15" spans="1:16" x14ac:dyDescent="0.25">
      <c r="A15" s="17">
        <v>45185</v>
      </c>
      <c r="B15" s="4">
        <v>142.80000000000001</v>
      </c>
      <c r="C15" s="4">
        <v>23.5</v>
      </c>
      <c r="D15" s="4">
        <v>100</v>
      </c>
      <c r="E15" s="4">
        <v>19.3</v>
      </c>
      <c r="G15" s="4">
        <v>10.5</v>
      </c>
      <c r="H15" s="9">
        <v>1000</v>
      </c>
      <c r="J15" s="9" t="s">
        <v>6</v>
      </c>
      <c r="P15" s="12"/>
    </row>
    <row r="16" spans="1:16" x14ac:dyDescent="0.25">
      <c r="A16" s="17">
        <v>45187</v>
      </c>
      <c r="B16" s="4">
        <v>1589.18</v>
      </c>
      <c r="C16" s="4">
        <v>26.93</v>
      </c>
      <c r="D16" s="4">
        <v>1443.53</v>
      </c>
      <c r="E16" s="4">
        <v>118.72</v>
      </c>
      <c r="G16" s="4">
        <v>216</v>
      </c>
      <c r="H16" s="18">
        <v>793.95</v>
      </c>
      <c r="J16" s="7" t="s">
        <v>73</v>
      </c>
      <c r="P16" s="12"/>
    </row>
    <row r="17" spans="1:16" x14ac:dyDescent="0.25">
      <c r="A17" s="17">
        <v>45188</v>
      </c>
      <c r="B17" s="4">
        <v>4241.3500000000004</v>
      </c>
      <c r="C17" s="4">
        <v>36.799999999999997</v>
      </c>
      <c r="D17" s="4">
        <v>4184.8</v>
      </c>
      <c r="E17" s="4">
        <v>19.75</v>
      </c>
      <c r="G17" s="4">
        <v>91.3</v>
      </c>
      <c r="H17" s="4">
        <v>418.86</v>
      </c>
      <c r="J17" s="7" t="s">
        <v>74</v>
      </c>
      <c r="N17" s="19"/>
      <c r="P17" s="12"/>
    </row>
    <row r="18" spans="1:16" x14ac:dyDescent="0.25">
      <c r="A18" s="17">
        <v>45189</v>
      </c>
      <c r="B18" s="4">
        <v>403.45</v>
      </c>
      <c r="D18" s="4">
        <v>140.69999999999999</v>
      </c>
      <c r="E18" s="4">
        <v>262.75</v>
      </c>
      <c r="G18" s="4">
        <v>191.4</v>
      </c>
      <c r="H18" s="9">
        <v>2000</v>
      </c>
      <c r="J18" s="9" t="s">
        <v>6</v>
      </c>
      <c r="P18" s="12"/>
    </row>
    <row r="19" spans="1:16" x14ac:dyDescent="0.25">
      <c r="A19" s="34">
        <v>45190</v>
      </c>
      <c r="P19" s="12"/>
    </row>
    <row r="20" spans="1:16" x14ac:dyDescent="0.25">
      <c r="A20" s="17">
        <v>45191</v>
      </c>
      <c r="B20" s="4">
        <v>2139.21</v>
      </c>
      <c r="C20" s="4">
        <v>85.18</v>
      </c>
      <c r="D20" s="4">
        <v>1393.92</v>
      </c>
      <c r="E20" s="4">
        <v>660.11</v>
      </c>
      <c r="G20" s="4">
        <v>678</v>
      </c>
      <c r="K20" s="5"/>
      <c r="P20" s="19"/>
    </row>
    <row r="21" spans="1:16" x14ac:dyDescent="0.25">
      <c r="A21" s="17">
        <v>45192</v>
      </c>
      <c r="B21" s="4">
        <v>512.88</v>
      </c>
      <c r="C21" s="4">
        <v>11</v>
      </c>
      <c r="D21" s="4">
        <v>469</v>
      </c>
      <c r="E21" s="4">
        <v>32.880000000000003</v>
      </c>
      <c r="G21" s="4">
        <v>400.88</v>
      </c>
      <c r="N21" s="19"/>
      <c r="P21" s="12"/>
    </row>
    <row r="22" spans="1:16" x14ac:dyDescent="0.25">
      <c r="A22" s="17">
        <v>45194</v>
      </c>
      <c r="B22" s="4">
        <v>1746.7</v>
      </c>
      <c r="C22" s="4">
        <v>94.8</v>
      </c>
      <c r="D22" s="4">
        <v>1267.51</v>
      </c>
      <c r="E22" s="4">
        <v>384.39</v>
      </c>
      <c r="G22" s="4">
        <v>883.15</v>
      </c>
      <c r="P22" s="12"/>
    </row>
    <row r="23" spans="1:16" x14ac:dyDescent="0.25">
      <c r="A23" s="17">
        <v>45195</v>
      </c>
      <c r="B23" s="4">
        <v>1424.37</v>
      </c>
      <c r="C23" s="4">
        <v>21</v>
      </c>
      <c r="D23" s="4">
        <v>246.3</v>
      </c>
      <c r="E23" s="4">
        <v>1157.07</v>
      </c>
      <c r="G23" s="4">
        <v>1234.6500000000001</v>
      </c>
      <c r="H23" s="6"/>
      <c r="N23" s="19"/>
      <c r="P23" s="12"/>
    </row>
    <row r="24" spans="1:16" x14ac:dyDescent="0.25">
      <c r="A24" s="17">
        <v>45196</v>
      </c>
      <c r="B24" s="4">
        <v>552.6</v>
      </c>
      <c r="C24" s="4">
        <v>426.7</v>
      </c>
      <c r="D24" s="4">
        <v>49</v>
      </c>
      <c r="E24" s="4">
        <v>76.900000000000006</v>
      </c>
      <c r="G24" s="4">
        <v>98.8</v>
      </c>
      <c r="J24" s="7"/>
      <c r="P24" s="12"/>
    </row>
    <row r="25" spans="1:16" x14ac:dyDescent="0.25">
      <c r="A25" s="17">
        <v>45197</v>
      </c>
      <c r="B25" s="4">
        <v>776.6</v>
      </c>
      <c r="C25" s="4">
        <v>79.5</v>
      </c>
      <c r="D25" s="4">
        <v>518.1</v>
      </c>
      <c r="E25" s="4">
        <v>179</v>
      </c>
      <c r="G25" s="4">
        <v>301.5</v>
      </c>
      <c r="P25" s="12"/>
    </row>
    <row r="26" spans="1:16" x14ac:dyDescent="0.25">
      <c r="A26" s="17">
        <v>45198</v>
      </c>
      <c r="B26" s="4">
        <v>696.54</v>
      </c>
      <c r="C26" s="4">
        <v>55.3</v>
      </c>
      <c r="D26" s="4">
        <v>445.6</v>
      </c>
      <c r="E26" s="4">
        <v>195.64</v>
      </c>
      <c r="G26" s="4">
        <v>107.75</v>
      </c>
      <c r="P26" s="12"/>
    </row>
    <row r="27" spans="1:16" x14ac:dyDescent="0.25">
      <c r="A27" s="17">
        <v>45199</v>
      </c>
      <c r="B27" s="4">
        <v>532.20000000000005</v>
      </c>
      <c r="C27" s="4">
        <v>68.400000000000006</v>
      </c>
      <c r="D27" s="4">
        <v>362.4</v>
      </c>
      <c r="E27" s="4">
        <v>101.4</v>
      </c>
      <c r="G27" s="4">
        <v>301</v>
      </c>
      <c r="H27" s="9">
        <v>1496.93</v>
      </c>
      <c r="J27" s="9" t="s">
        <v>54</v>
      </c>
      <c r="P27" s="12"/>
    </row>
    <row r="28" spans="1:16" x14ac:dyDescent="0.25">
      <c r="A28" s="17"/>
      <c r="B28" s="7"/>
      <c r="H28" s="8"/>
      <c r="I28" s="8"/>
      <c r="J28" s="9"/>
      <c r="P28" s="12"/>
    </row>
    <row r="29" spans="1:16" x14ac:dyDescent="0.25">
      <c r="P29" s="12"/>
    </row>
    <row r="33" spans="2:14" ht="18.75" x14ac:dyDescent="0.3">
      <c r="B33" s="3">
        <f>SUM(B2:B32)</f>
        <v>22781.68</v>
      </c>
      <c r="C33" s="3">
        <f>SUM(C2:C32)</f>
        <v>1428.71</v>
      </c>
      <c r="D33" s="3">
        <f>SUM(D2:D32)</f>
        <v>16527.560000000001</v>
      </c>
      <c r="E33" s="3">
        <f>SUM(E2:E32)</f>
        <v>4825.4099999999989</v>
      </c>
      <c r="F33" s="3">
        <f>C33+D33+E33</f>
        <v>22781.68</v>
      </c>
      <c r="G33" s="10">
        <f>SUM(G2:G32)</f>
        <v>8255.98</v>
      </c>
      <c r="H33" s="3">
        <f>SUM(H2:H32)</f>
        <v>14525.7</v>
      </c>
      <c r="I33" s="3">
        <f>F33-G33-H33</f>
        <v>0</v>
      </c>
      <c r="N33" s="12">
        <f>SUM(N2:N32)</f>
        <v>8255.98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 23</vt:lpstr>
      <vt:lpstr>FEB23</vt:lpstr>
      <vt:lpstr>MAR23</vt:lpstr>
      <vt:lpstr>APR23 </vt:lpstr>
      <vt:lpstr>MAG23</vt:lpstr>
      <vt:lpstr>GIU23</vt:lpstr>
      <vt:lpstr>LUG23</vt:lpstr>
      <vt:lpstr>AGO 23</vt:lpstr>
      <vt:lpstr>SETT 23</vt:lpstr>
      <vt:lpstr>OTT 23</vt:lpstr>
      <vt:lpstr>NOV 23</vt:lpstr>
      <vt:lpstr>DIC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2023-12-30T12:13:48Z</dcterms:modified>
</cp:coreProperties>
</file>