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420" windowWidth="19875" windowHeight="8160"/>
  </bookViews>
  <sheets>
    <sheet name="proliber" sheetId="1" r:id="rId1"/>
    <sheet name="scadenza" sheetId="2" r:id="rId2"/>
  </sheets>
  <calcPr calcId="145621"/>
</workbook>
</file>

<file path=xl/calcChain.xml><?xml version="1.0" encoding="utf-8"?>
<calcChain xmlns="http://schemas.openxmlformats.org/spreadsheetml/2006/main">
  <c r="F6" i="1" l="1"/>
  <c r="F7" i="1" s="1"/>
  <c r="F8" i="1" s="1"/>
  <c r="F9" i="1" s="1"/>
  <c r="F10" i="1" s="1"/>
  <c r="F11" i="1" s="1"/>
  <c r="F12" i="1" s="1"/>
  <c r="F13" i="1" s="1"/>
  <c r="F14" i="1" s="1"/>
  <c r="F15" i="1" s="1"/>
  <c r="F16" i="1" s="1"/>
  <c r="F17" i="1" s="1"/>
  <c r="F18" i="1" s="1"/>
  <c r="F19" i="1" s="1"/>
  <c r="F20" i="1" s="1"/>
  <c r="F21" i="1" s="1"/>
  <c r="F22" i="1" s="1"/>
  <c r="F23" i="1" s="1"/>
  <c r="F24" i="1" s="1"/>
  <c r="F25" i="1" s="1"/>
  <c r="F26" i="1" s="1"/>
  <c r="F27" i="1" s="1"/>
  <c r="F28" i="1" s="1"/>
  <c r="F29" i="1" s="1"/>
  <c r="F30" i="1" s="1"/>
  <c r="F31" i="1" s="1"/>
  <c r="F32" i="1" s="1"/>
  <c r="F33" i="1" s="1"/>
  <c r="F34" i="1" s="1"/>
  <c r="F35" i="1" s="1"/>
  <c r="F36" i="1" s="1"/>
  <c r="F37" i="1" s="1"/>
  <c r="F38" i="1" s="1"/>
  <c r="F39" i="1" s="1"/>
  <c r="F40" i="1" s="1"/>
  <c r="F41" i="1" s="1"/>
  <c r="F42" i="1" s="1"/>
  <c r="F43" i="1" s="1"/>
  <c r="F44" i="1" s="1"/>
  <c r="F45" i="1" s="1"/>
  <c r="F46" i="1" s="1"/>
  <c r="F47" i="1" s="1"/>
  <c r="F48" i="1" s="1"/>
  <c r="F49" i="1" s="1"/>
  <c r="F50" i="1" s="1"/>
  <c r="F51" i="1" s="1"/>
  <c r="F52" i="1" s="1"/>
  <c r="F53" i="1" s="1"/>
  <c r="F54" i="1" s="1"/>
  <c r="F55" i="1" s="1"/>
  <c r="F56" i="1" s="1"/>
  <c r="F57" i="1" s="1"/>
  <c r="F58" i="1" s="1"/>
  <c r="F59" i="1" s="1"/>
  <c r="F60" i="1" s="1"/>
  <c r="F61" i="1" s="1"/>
  <c r="F62" i="1" s="1"/>
  <c r="F63" i="1" s="1"/>
  <c r="F64" i="1" s="1"/>
  <c r="F65" i="1" s="1"/>
  <c r="F66" i="1" s="1"/>
  <c r="F67" i="1" s="1"/>
  <c r="F5" i="1"/>
  <c r="E70" i="1" l="1"/>
  <c r="D70" i="1"/>
  <c r="F3" i="1"/>
  <c r="F4" i="1"/>
  <c r="C70" i="1" l="1"/>
  <c r="F70" i="1" s="1"/>
  <c r="F49" i="2" l="1"/>
  <c r="B49" i="2"/>
  <c r="G49" i="2" s="1"/>
</calcChain>
</file>

<file path=xl/sharedStrings.xml><?xml version="1.0" encoding="utf-8"?>
<sst xmlns="http://schemas.openxmlformats.org/spreadsheetml/2006/main" count="80" uniqueCount="56">
  <si>
    <t>DATA</t>
  </si>
  <si>
    <t>FATTURA</t>
  </si>
  <si>
    <t>NOTA CREDITO</t>
  </si>
  <si>
    <t>SALDO</t>
  </si>
  <si>
    <t>130 gg</t>
  </si>
  <si>
    <t>160 gg</t>
  </si>
  <si>
    <t>ANTICIPI</t>
  </si>
  <si>
    <t>TOTALE</t>
  </si>
  <si>
    <t>N. FATT.</t>
  </si>
  <si>
    <t>2/E</t>
  </si>
  <si>
    <t>3/E</t>
  </si>
  <si>
    <t>4/E</t>
  </si>
  <si>
    <t>7/E</t>
  </si>
  <si>
    <t>9/E</t>
  </si>
  <si>
    <t>12/E</t>
  </si>
  <si>
    <t>17/E</t>
  </si>
  <si>
    <t>19/E</t>
  </si>
  <si>
    <t>27/E</t>
  </si>
  <si>
    <t>36/E</t>
  </si>
  <si>
    <t>43/E</t>
  </si>
  <si>
    <t>47/E</t>
  </si>
  <si>
    <t>46/E</t>
  </si>
  <si>
    <t>44/E</t>
  </si>
  <si>
    <t>35/E</t>
  </si>
  <si>
    <t>26/E</t>
  </si>
  <si>
    <t>20/E</t>
  </si>
  <si>
    <t>18/E</t>
  </si>
  <si>
    <t>15/E</t>
  </si>
  <si>
    <t>PROLIBER da riscuotere</t>
  </si>
  <si>
    <t>1/E</t>
  </si>
  <si>
    <t>6/E</t>
  </si>
  <si>
    <t>13/E</t>
  </si>
  <si>
    <t>bonifico</t>
  </si>
  <si>
    <t>23/E</t>
  </si>
  <si>
    <t>24/E</t>
  </si>
  <si>
    <t>28/E</t>
  </si>
  <si>
    <t>29/E</t>
  </si>
  <si>
    <t>31/E</t>
  </si>
  <si>
    <t>32/E</t>
  </si>
  <si>
    <t>BONIFICO</t>
  </si>
  <si>
    <t>10/E</t>
  </si>
  <si>
    <t>37/E</t>
  </si>
  <si>
    <t>38/E</t>
  </si>
  <si>
    <t>49/E</t>
  </si>
  <si>
    <t>53/E</t>
  </si>
  <si>
    <t>54/E</t>
  </si>
  <si>
    <t>55/E</t>
  </si>
  <si>
    <t>58/E-</t>
  </si>
  <si>
    <t>16/10/2017</t>
  </si>
  <si>
    <t>66/E-</t>
  </si>
  <si>
    <t>26/10/2017</t>
  </si>
  <si>
    <t>67/E-</t>
  </si>
  <si>
    <t>80/E-</t>
  </si>
  <si>
    <t>10/11/2017</t>
  </si>
  <si>
    <t>108/E-</t>
  </si>
  <si>
    <t>11/12/2017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</si>
</sst>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dd/mm/yy;@"/>
    <numFmt numFmtId="165" formatCode="&quot;€&quot;\ #,##0.00"/>
  </numFmts>
  <fonts count="11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indexed="10"/>
      <name val="Calibri"/>
      <family val="2"/>
    </font>
    <font>
      <b/>
      <sz val="14"/>
      <color indexed="10"/>
      <name val="Calibri"/>
      <family val="2"/>
    </font>
    <font>
      <b/>
      <sz val="11"/>
      <color theme="1"/>
      <name val="Arial Black"/>
      <family val="2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b/>
      <sz val="12"/>
      <color indexed="10"/>
      <name val="Arial"/>
      <family val="2"/>
    </font>
    <font>
      <b/>
      <sz val="18"/>
      <color theme="1"/>
      <name val="Arial"/>
      <family val="2"/>
    </font>
    <font>
      <sz val="14"/>
      <name val="Arial"/>
      <family val="2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43" fontId="2" fillId="0" borderId="0" xfId="0" applyNumberFormat="1" applyFont="1" applyAlignment="1">
      <alignment horizontal="center"/>
    </xf>
    <xf numFmtId="43" fontId="0" fillId="0" borderId="0" xfId="0" applyNumberFormat="1"/>
    <xf numFmtId="43" fontId="1" fillId="0" borderId="0" xfId="0" applyNumberFormat="1" applyFont="1"/>
    <xf numFmtId="43" fontId="3" fillId="0" borderId="0" xfId="0" applyNumberFormat="1" applyFont="1"/>
    <xf numFmtId="16" fontId="0" fillId="0" borderId="0" xfId="0" applyNumberFormat="1"/>
    <xf numFmtId="43" fontId="4" fillId="0" borderId="0" xfId="0" applyNumberFormat="1" applyFont="1" applyAlignment="1">
      <alignment horizontal="center"/>
    </xf>
    <xf numFmtId="43" fontId="5" fillId="0" borderId="1" xfId="0" applyNumberFormat="1" applyFont="1" applyBorder="1"/>
    <xf numFmtId="0" fontId="5" fillId="0" borderId="1" xfId="0" applyFont="1" applyBorder="1"/>
    <xf numFmtId="43" fontId="6" fillId="0" borderId="1" xfId="0" applyNumberFormat="1" applyFont="1" applyBorder="1"/>
    <xf numFmtId="164" fontId="5" fillId="0" borderId="1" xfId="0" applyNumberFormat="1" applyFont="1" applyBorder="1" applyAlignment="1">
      <alignment horizontal="center"/>
    </xf>
    <xf numFmtId="43" fontId="7" fillId="0" borderId="1" xfId="0" applyNumberFormat="1" applyFont="1" applyBorder="1" applyAlignment="1">
      <alignment horizontal="center"/>
    </xf>
    <xf numFmtId="43" fontId="5" fillId="2" borderId="1" xfId="0" applyNumberFormat="1" applyFont="1" applyFill="1" applyBorder="1"/>
    <xf numFmtId="164" fontId="5" fillId="0" borderId="1" xfId="0" applyNumberFormat="1" applyFont="1" applyFill="1" applyBorder="1" applyAlignment="1">
      <alignment horizontal="center"/>
    </xf>
    <xf numFmtId="43" fontId="5" fillId="0" borderId="1" xfId="0" applyNumberFormat="1" applyFont="1" applyFill="1" applyBorder="1"/>
    <xf numFmtId="164" fontId="5" fillId="0" borderId="3" xfId="0" applyNumberFormat="1" applyFont="1" applyFill="1" applyBorder="1" applyAlignment="1">
      <alignment horizontal="center"/>
    </xf>
    <xf numFmtId="43" fontId="0" fillId="0" borderId="1" xfId="0" applyNumberFormat="1" applyBorder="1"/>
    <xf numFmtId="43" fontId="0" fillId="0" borderId="1" xfId="0" applyNumberFormat="1" applyFill="1" applyBorder="1"/>
    <xf numFmtId="43" fontId="5" fillId="3" borderId="1" xfId="0" applyNumberFormat="1" applyFont="1" applyFill="1" applyBorder="1"/>
    <xf numFmtId="43" fontId="5" fillId="0" borderId="0" xfId="0" applyNumberFormat="1" applyFont="1" applyBorder="1"/>
    <xf numFmtId="4" fontId="9" fillId="0" borderId="0" xfId="0" applyNumberFormat="1" applyFont="1" applyAlignment="1">
      <alignment horizontal="right"/>
    </xf>
    <xf numFmtId="4" fontId="5" fillId="0" borderId="1" xfId="0" applyNumberFormat="1" applyFont="1" applyBorder="1"/>
    <xf numFmtId="43" fontId="0" fillId="0" borderId="0" xfId="0" applyNumberFormat="1" applyBorder="1"/>
    <xf numFmtId="0" fontId="0" fillId="0" borderId="0" xfId="0" applyBorder="1"/>
    <xf numFmtId="14" fontId="5" fillId="0" borderId="1" xfId="0" applyNumberFormat="1" applyFont="1" applyBorder="1"/>
    <xf numFmtId="0" fontId="5" fillId="0" borderId="1" xfId="0" applyFont="1" applyBorder="1" applyAlignment="1">
      <alignment horizontal="center"/>
    </xf>
    <xf numFmtId="1" fontId="5" fillId="0" borderId="1" xfId="0" applyNumberFormat="1" applyFont="1" applyBorder="1" applyAlignment="1">
      <alignment horizontal="center"/>
    </xf>
    <xf numFmtId="43" fontId="2" fillId="0" borderId="0" xfId="0" applyNumberFormat="1" applyFont="1" applyAlignment="1">
      <alignment horizontal="center"/>
    </xf>
    <xf numFmtId="1" fontId="5" fillId="0" borderId="1" xfId="0" applyNumberFormat="1" applyFont="1" applyFill="1" applyBorder="1" applyAlignment="1">
      <alignment horizontal="center"/>
    </xf>
    <xf numFmtId="43" fontId="10" fillId="0" borderId="1" xfId="0" applyNumberFormat="1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43" fontId="2" fillId="0" borderId="0" xfId="0" applyNumberFormat="1" applyFont="1" applyAlignment="1">
      <alignment horizontal="center"/>
    </xf>
    <xf numFmtId="165" fontId="5" fillId="0" borderId="1" xfId="0" applyNumberFormat="1" applyFont="1" applyBorder="1"/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0"/>
  <sheetViews>
    <sheetView tabSelected="1" workbookViewId="0">
      <pane xSplit="6" ySplit="2" topLeftCell="G53" activePane="bottomRight" state="frozen"/>
      <selection pane="topRight" activeCell="H1" sqref="H1"/>
      <selection pane="bottomLeft" activeCell="A2" sqref="A2"/>
      <selection pane="bottomRight" activeCell="F67" sqref="F67"/>
    </sheetView>
  </sheetViews>
  <sheetFormatPr defaultRowHeight="15" x14ac:dyDescent="0.25"/>
  <cols>
    <col min="1" max="1" width="16.28515625" customWidth="1"/>
    <col min="2" max="2" width="14.7109375" customWidth="1"/>
    <col min="3" max="3" width="19.140625" style="2" customWidth="1"/>
    <col min="4" max="4" width="16.140625" style="2" customWidth="1"/>
    <col min="5" max="5" width="17.5703125" style="2" customWidth="1"/>
    <col min="6" max="6" width="19.42578125" style="2" customWidth="1"/>
    <col min="7" max="7" width="14.5703125" style="2" customWidth="1"/>
    <col min="8" max="8" width="9.140625" style="2"/>
    <col min="9" max="9" width="22.28515625" style="2" customWidth="1"/>
  </cols>
  <sheetData>
    <row r="1" spans="1:9" ht="23.65" x14ac:dyDescent="0.4">
      <c r="A1" s="30" t="s">
        <v>28</v>
      </c>
      <c r="B1" s="30"/>
      <c r="C1" s="30"/>
      <c r="D1" s="30"/>
      <c r="E1" s="30"/>
      <c r="F1" s="30"/>
    </row>
    <row r="2" spans="1:9" s="1" customFormat="1" ht="15.75" x14ac:dyDescent="0.3">
      <c r="A2" s="11" t="s">
        <v>0</v>
      </c>
      <c r="B2" s="11" t="s">
        <v>8</v>
      </c>
      <c r="C2" s="11" t="s">
        <v>1</v>
      </c>
      <c r="D2" s="11" t="s">
        <v>2</v>
      </c>
      <c r="E2" s="11" t="s">
        <v>6</v>
      </c>
      <c r="F2" s="11" t="s">
        <v>3</v>
      </c>
    </row>
    <row r="3" spans="1:9" s="27" customFormat="1" ht="18" x14ac:dyDescent="0.25">
      <c r="A3" s="24">
        <v>42387</v>
      </c>
      <c r="B3" s="26">
        <v>7</v>
      </c>
      <c r="C3" s="7"/>
      <c r="D3" s="7">
        <v>249.6</v>
      </c>
      <c r="E3" s="11"/>
      <c r="F3" s="29">
        <f>-D3</f>
        <v>-249.6</v>
      </c>
    </row>
    <row r="4" spans="1:9" ht="17.649999999999999" x14ac:dyDescent="0.3">
      <c r="A4" s="10">
        <v>42418</v>
      </c>
      <c r="B4" s="10" t="s">
        <v>9</v>
      </c>
      <c r="C4" s="7">
        <v>69.03</v>
      </c>
      <c r="D4" s="7"/>
      <c r="E4" s="7"/>
      <c r="F4" s="7">
        <f>F3+C4-D4-E4</f>
        <v>-180.57</v>
      </c>
    </row>
    <row r="5" spans="1:9" ht="17.649999999999999" x14ac:dyDescent="0.3">
      <c r="A5" s="10">
        <v>42418</v>
      </c>
      <c r="B5" s="10" t="s">
        <v>10</v>
      </c>
      <c r="C5" s="7">
        <v>4133.8500000000004</v>
      </c>
      <c r="D5" s="7"/>
      <c r="E5" s="7"/>
      <c r="F5" s="7">
        <f t="shared" ref="F5:F67" si="0">F4+C5-D5-E5</f>
        <v>3953.28</v>
      </c>
    </row>
    <row r="6" spans="1:9" ht="18" x14ac:dyDescent="0.25">
      <c r="A6" s="10">
        <v>42422</v>
      </c>
      <c r="B6" s="10" t="s">
        <v>11</v>
      </c>
      <c r="C6" s="14">
        <v>137.5</v>
      </c>
      <c r="D6" s="7"/>
      <c r="E6" s="7"/>
      <c r="F6" s="7">
        <f t="shared" si="0"/>
        <v>4090.78</v>
      </c>
      <c r="I6" s="12">
        <v>4142.41</v>
      </c>
    </row>
    <row r="7" spans="1:9" ht="17.649999999999999" x14ac:dyDescent="0.3">
      <c r="A7" s="13">
        <v>42425</v>
      </c>
      <c r="B7" s="28">
        <v>25</v>
      </c>
      <c r="C7" s="14"/>
      <c r="D7" s="18">
        <v>1081.92</v>
      </c>
      <c r="E7" s="7"/>
      <c r="F7" s="7">
        <f t="shared" si="0"/>
        <v>3008.86</v>
      </c>
    </row>
    <row r="8" spans="1:9" ht="18" x14ac:dyDescent="0.25">
      <c r="A8" s="10">
        <v>42446</v>
      </c>
      <c r="B8" s="10" t="s">
        <v>12</v>
      </c>
      <c r="C8" s="7">
        <v>3421.24</v>
      </c>
      <c r="D8" s="18"/>
      <c r="E8" s="7"/>
      <c r="F8" s="7">
        <f t="shared" si="0"/>
        <v>6430.1</v>
      </c>
    </row>
    <row r="9" spans="1:9" ht="18" x14ac:dyDescent="0.25">
      <c r="A9" s="13">
        <v>42447</v>
      </c>
      <c r="B9" s="28">
        <v>31</v>
      </c>
      <c r="C9" s="14"/>
      <c r="D9" s="7">
        <v>3829.68</v>
      </c>
      <c r="E9" s="7"/>
      <c r="F9" s="7">
        <f t="shared" si="0"/>
        <v>2600.4200000000005</v>
      </c>
    </row>
    <row r="10" spans="1:9" ht="17.649999999999999" x14ac:dyDescent="0.3">
      <c r="A10" s="10">
        <v>42472</v>
      </c>
      <c r="B10" s="26">
        <v>35</v>
      </c>
      <c r="C10" s="7"/>
      <c r="D10" s="18">
        <v>3086.05</v>
      </c>
      <c r="E10" s="7"/>
      <c r="F10" s="7">
        <f t="shared" si="0"/>
        <v>-485.62999999999965</v>
      </c>
    </row>
    <row r="11" spans="1:9" ht="17.649999999999999" x14ac:dyDescent="0.3">
      <c r="A11" s="10">
        <v>42472</v>
      </c>
      <c r="B11" s="10" t="s">
        <v>13</v>
      </c>
      <c r="C11" s="7">
        <v>842.45</v>
      </c>
      <c r="E11" s="7"/>
      <c r="F11" s="7">
        <f t="shared" si="0"/>
        <v>356.82000000000039</v>
      </c>
    </row>
    <row r="12" spans="1:9" ht="17.649999999999999" x14ac:dyDescent="0.3">
      <c r="A12" s="10">
        <v>42869</v>
      </c>
      <c r="B12" s="26">
        <v>37</v>
      </c>
      <c r="C12" s="7"/>
      <c r="D12" s="14">
        <v>2107.86</v>
      </c>
      <c r="E12" s="7"/>
      <c r="F12" s="7">
        <f t="shared" si="0"/>
        <v>-1751.0399999999997</v>
      </c>
    </row>
    <row r="13" spans="1:9" ht="17.649999999999999" x14ac:dyDescent="0.3">
      <c r="A13" s="10">
        <v>42504</v>
      </c>
      <c r="B13" s="10" t="s">
        <v>14</v>
      </c>
      <c r="C13" s="7">
        <v>3016.58</v>
      </c>
      <c r="E13" s="7"/>
      <c r="F13" s="7">
        <f t="shared" si="0"/>
        <v>1265.5400000000002</v>
      </c>
    </row>
    <row r="14" spans="1:9" ht="17.649999999999999" x14ac:dyDescent="0.3">
      <c r="A14" s="10">
        <v>42530</v>
      </c>
      <c r="B14" s="26">
        <v>40</v>
      </c>
      <c r="C14" s="7"/>
      <c r="D14" s="18">
        <v>1597.6</v>
      </c>
      <c r="E14" s="7"/>
      <c r="F14" s="7">
        <f t="shared" si="0"/>
        <v>-332.05999999999972</v>
      </c>
    </row>
    <row r="15" spans="1:9" ht="17.649999999999999" x14ac:dyDescent="0.3">
      <c r="A15" s="10">
        <v>42534</v>
      </c>
      <c r="B15" s="10" t="s">
        <v>27</v>
      </c>
      <c r="C15" s="7">
        <v>1760.84</v>
      </c>
      <c r="D15" s="16"/>
      <c r="E15" s="7"/>
      <c r="F15" s="7">
        <f t="shared" si="0"/>
        <v>1428.7800000000002</v>
      </c>
    </row>
    <row r="16" spans="1:9" ht="17.649999999999999" x14ac:dyDescent="0.3">
      <c r="A16" s="10">
        <v>42576</v>
      </c>
      <c r="B16" s="10" t="s">
        <v>15</v>
      </c>
      <c r="C16" s="7">
        <v>983.22</v>
      </c>
      <c r="D16" s="16"/>
      <c r="E16" s="7"/>
      <c r="F16" s="7">
        <f t="shared" si="0"/>
        <v>2412</v>
      </c>
    </row>
    <row r="17" spans="1:6" ht="17.649999999999999" x14ac:dyDescent="0.3">
      <c r="A17" s="10">
        <v>42576</v>
      </c>
      <c r="B17" s="15" t="s">
        <v>26</v>
      </c>
      <c r="D17" s="14">
        <v>593.58000000000004</v>
      </c>
      <c r="E17" s="7"/>
      <c r="F17" s="7">
        <f t="shared" si="0"/>
        <v>1818.42</v>
      </c>
    </row>
    <row r="18" spans="1:6" ht="17.649999999999999" x14ac:dyDescent="0.3">
      <c r="A18" s="10">
        <v>42590</v>
      </c>
      <c r="B18" s="10" t="s">
        <v>16</v>
      </c>
      <c r="C18" s="14">
        <v>619.5</v>
      </c>
      <c r="D18" s="14"/>
      <c r="E18" s="7"/>
      <c r="F18" s="7">
        <f t="shared" si="0"/>
        <v>2437.92</v>
      </c>
    </row>
    <row r="19" spans="1:6" ht="17.649999999999999" x14ac:dyDescent="0.3">
      <c r="A19" s="10">
        <v>42590</v>
      </c>
      <c r="B19" s="15" t="s">
        <v>25</v>
      </c>
      <c r="D19" s="14">
        <v>909.78</v>
      </c>
      <c r="E19" s="7"/>
      <c r="F19" s="7">
        <f t="shared" si="0"/>
        <v>1528.14</v>
      </c>
    </row>
    <row r="20" spans="1:6" ht="17.649999999999999" x14ac:dyDescent="0.3">
      <c r="A20" s="10">
        <v>42649</v>
      </c>
      <c r="B20" s="10" t="s">
        <v>24</v>
      </c>
      <c r="C20" s="14"/>
      <c r="D20" s="14">
        <v>652.73</v>
      </c>
      <c r="E20" s="7"/>
      <c r="F20" s="7">
        <f t="shared" si="0"/>
        <v>875.41000000000008</v>
      </c>
    </row>
    <row r="21" spans="1:6" ht="18" x14ac:dyDescent="0.25">
      <c r="A21" s="10">
        <v>42649</v>
      </c>
      <c r="B21" s="10" t="s">
        <v>17</v>
      </c>
      <c r="C21" s="14">
        <v>24862.36</v>
      </c>
      <c r="D21" s="16"/>
      <c r="E21" s="16"/>
      <c r="F21" s="7">
        <f t="shared" si="0"/>
        <v>25737.77</v>
      </c>
    </row>
    <row r="22" spans="1:6" ht="18" x14ac:dyDescent="0.25">
      <c r="A22" s="10">
        <v>42664</v>
      </c>
      <c r="B22" s="10" t="s">
        <v>39</v>
      </c>
      <c r="C22" s="14"/>
      <c r="D22" s="16"/>
      <c r="E22" s="7">
        <v>1294.1500000000001</v>
      </c>
      <c r="F22" s="7">
        <f t="shared" si="0"/>
        <v>24443.62</v>
      </c>
    </row>
    <row r="23" spans="1:6" ht="18" x14ac:dyDescent="0.25">
      <c r="A23" s="10">
        <v>42677</v>
      </c>
      <c r="B23" s="10" t="s">
        <v>23</v>
      </c>
      <c r="C23" s="14"/>
      <c r="D23" s="14">
        <v>223.33</v>
      </c>
      <c r="E23" s="7"/>
      <c r="F23" s="7">
        <f t="shared" si="0"/>
        <v>24220.289999999997</v>
      </c>
    </row>
    <row r="24" spans="1:6" ht="18" x14ac:dyDescent="0.25">
      <c r="A24" s="10">
        <v>42677</v>
      </c>
      <c r="B24" s="10" t="s">
        <v>18</v>
      </c>
      <c r="C24" s="14">
        <v>2037.82</v>
      </c>
      <c r="D24" s="16"/>
      <c r="F24" s="7">
        <f t="shared" si="0"/>
        <v>26258.109999999997</v>
      </c>
    </row>
    <row r="25" spans="1:6" ht="18" x14ac:dyDescent="0.25">
      <c r="A25" s="10">
        <v>42688</v>
      </c>
      <c r="B25" s="10" t="s">
        <v>39</v>
      </c>
      <c r="C25" s="14"/>
      <c r="D25" s="16"/>
      <c r="E25" s="7">
        <v>455.47</v>
      </c>
      <c r="F25" s="7">
        <f t="shared" si="0"/>
        <v>25802.639999999996</v>
      </c>
    </row>
    <row r="26" spans="1:6" ht="18" x14ac:dyDescent="0.25">
      <c r="A26" s="10">
        <v>42703</v>
      </c>
      <c r="B26" s="10" t="s">
        <v>19</v>
      </c>
      <c r="C26" s="14">
        <v>38050.1</v>
      </c>
      <c r="D26" s="16"/>
      <c r="E26" s="7"/>
      <c r="F26" s="7">
        <f t="shared" si="0"/>
        <v>63852.739999999991</v>
      </c>
    </row>
    <row r="27" spans="1:6" ht="18" x14ac:dyDescent="0.25">
      <c r="A27" s="10">
        <v>42703</v>
      </c>
      <c r="B27" s="15" t="s">
        <v>22</v>
      </c>
      <c r="D27" s="14">
        <v>780.06</v>
      </c>
      <c r="E27" s="7"/>
      <c r="F27" s="7">
        <f t="shared" si="0"/>
        <v>63072.679999999993</v>
      </c>
    </row>
    <row r="28" spans="1:6" ht="18" x14ac:dyDescent="0.25">
      <c r="A28" s="10">
        <v>42713</v>
      </c>
      <c r="B28" s="10" t="s">
        <v>21</v>
      </c>
      <c r="C28" s="14"/>
      <c r="D28" s="14">
        <v>1356.33</v>
      </c>
      <c r="E28" s="7"/>
      <c r="F28" s="7">
        <f t="shared" si="0"/>
        <v>61716.349999999991</v>
      </c>
    </row>
    <row r="29" spans="1:6" ht="18" x14ac:dyDescent="0.25">
      <c r="A29" s="10">
        <v>42713</v>
      </c>
      <c r="B29" s="10" t="s">
        <v>20</v>
      </c>
      <c r="C29" s="14">
        <v>23667.14</v>
      </c>
      <c r="D29" s="16"/>
      <c r="E29" s="7"/>
      <c r="F29" s="7">
        <f t="shared" si="0"/>
        <v>85383.489999999991</v>
      </c>
    </row>
    <row r="30" spans="1:6" ht="18" x14ac:dyDescent="0.25">
      <c r="A30" s="10">
        <v>42740</v>
      </c>
      <c r="B30" s="15" t="s">
        <v>29</v>
      </c>
      <c r="C30" s="14">
        <v>10635.02</v>
      </c>
      <c r="D30" s="17"/>
      <c r="E30" s="7"/>
      <c r="F30" s="7">
        <f t="shared" si="0"/>
        <v>96018.51</v>
      </c>
    </row>
    <row r="31" spans="1:6" ht="18" x14ac:dyDescent="0.25">
      <c r="A31" s="10">
        <v>42740</v>
      </c>
      <c r="B31" s="10" t="s">
        <v>9</v>
      </c>
      <c r="C31" s="17"/>
      <c r="D31" s="14">
        <v>2308.7600000000002</v>
      </c>
      <c r="F31" s="7">
        <f t="shared" si="0"/>
        <v>93709.75</v>
      </c>
    </row>
    <row r="32" spans="1:6" ht="18" x14ac:dyDescent="0.25">
      <c r="A32" s="10">
        <v>42746</v>
      </c>
      <c r="B32" s="10" t="s">
        <v>39</v>
      </c>
      <c r="C32" s="17"/>
      <c r="D32" s="14"/>
      <c r="E32" s="7">
        <v>543.54</v>
      </c>
      <c r="F32" s="7">
        <f t="shared" si="0"/>
        <v>93166.21</v>
      </c>
    </row>
    <row r="33" spans="1:10" ht="18" x14ac:dyDescent="0.25">
      <c r="A33" s="10">
        <v>42775</v>
      </c>
      <c r="B33" s="10" t="s">
        <v>39</v>
      </c>
      <c r="C33" s="7"/>
      <c r="D33" s="7"/>
      <c r="E33" s="7">
        <v>19618.39</v>
      </c>
      <c r="F33" s="7">
        <f t="shared" si="0"/>
        <v>73547.820000000007</v>
      </c>
      <c r="G33" s="3"/>
      <c r="H33" s="3"/>
    </row>
    <row r="34" spans="1:10" ht="18" x14ac:dyDescent="0.25">
      <c r="A34" s="10">
        <v>42773</v>
      </c>
      <c r="B34" s="10" t="s">
        <v>30</v>
      </c>
      <c r="C34" s="7">
        <v>3908.3</v>
      </c>
      <c r="D34" s="7"/>
      <c r="E34" s="7"/>
      <c r="F34" s="7">
        <f t="shared" si="0"/>
        <v>77456.12000000001</v>
      </c>
    </row>
    <row r="35" spans="1:10" ht="18" x14ac:dyDescent="0.25">
      <c r="A35" s="10">
        <v>42773</v>
      </c>
      <c r="B35" s="10" t="s">
        <v>12</v>
      </c>
      <c r="C35" s="7"/>
      <c r="D35" s="7">
        <v>244.16</v>
      </c>
      <c r="E35" s="7"/>
      <c r="F35" s="7">
        <f t="shared" si="0"/>
        <v>77211.960000000006</v>
      </c>
    </row>
    <row r="36" spans="1:10" ht="18" x14ac:dyDescent="0.25">
      <c r="A36" s="10">
        <v>42803</v>
      </c>
      <c r="B36" s="10" t="s">
        <v>40</v>
      </c>
      <c r="C36" s="7"/>
      <c r="D36" s="7">
        <v>1715.11</v>
      </c>
      <c r="E36" s="7"/>
      <c r="F36" s="7">
        <f t="shared" si="0"/>
        <v>75496.850000000006</v>
      </c>
    </row>
    <row r="37" spans="1:10" ht="18" x14ac:dyDescent="0.25">
      <c r="A37" s="10">
        <v>42804</v>
      </c>
      <c r="B37" s="10" t="s">
        <v>32</v>
      </c>
      <c r="C37" s="7"/>
      <c r="D37" s="7"/>
      <c r="E37" s="7">
        <v>34029.769999999997</v>
      </c>
      <c r="F37" s="7">
        <f t="shared" si="0"/>
        <v>41467.080000000009</v>
      </c>
    </row>
    <row r="38" spans="1:10" ht="18" x14ac:dyDescent="0.25">
      <c r="A38" s="10">
        <v>42810</v>
      </c>
      <c r="B38" s="10" t="s">
        <v>14</v>
      </c>
      <c r="C38" s="7"/>
      <c r="D38" s="7">
        <v>1033.96</v>
      </c>
      <c r="E38" s="7"/>
      <c r="F38" s="7">
        <f t="shared" si="0"/>
        <v>40433.12000000001</v>
      </c>
      <c r="I38" s="22"/>
      <c r="J38" s="23"/>
    </row>
    <row r="39" spans="1:10" ht="18" x14ac:dyDescent="0.25">
      <c r="A39" s="10">
        <v>42810</v>
      </c>
      <c r="B39" s="10" t="s">
        <v>31</v>
      </c>
      <c r="C39" s="7">
        <v>23971.77</v>
      </c>
      <c r="D39" s="7"/>
      <c r="E39" s="7"/>
      <c r="F39" s="7">
        <f t="shared" si="0"/>
        <v>64404.890000000014</v>
      </c>
      <c r="I39" s="19"/>
      <c r="J39" s="23"/>
    </row>
    <row r="40" spans="1:10" ht="18" x14ac:dyDescent="0.25">
      <c r="A40" s="10">
        <v>42835</v>
      </c>
      <c r="B40" s="10" t="s">
        <v>32</v>
      </c>
      <c r="C40" s="7"/>
      <c r="D40" s="7"/>
      <c r="E40" s="7">
        <v>24309.97</v>
      </c>
      <c r="F40" s="7">
        <f t="shared" si="0"/>
        <v>40094.920000000013</v>
      </c>
      <c r="I40" s="19"/>
      <c r="J40" s="23"/>
    </row>
    <row r="41" spans="1:10" ht="18" x14ac:dyDescent="0.25">
      <c r="A41" s="10">
        <v>42844</v>
      </c>
      <c r="B41" s="10" t="s">
        <v>16</v>
      </c>
      <c r="C41" s="20">
        <v>6118.8</v>
      </c>
      <c r="D41" s="21"/>
      <c r="E41" s="21"/>
      <c r="F41" s="7">
        <f t="shared" si="0"/>
        <v>46213.720000000016</v>
      </c>
      <c r="I41" s="19"/>
      <c r="J41" s="23"/>
    </row>
    <row r="42" spans="1:10" ht="18" x14ac:dyDescent="0.25">
      <c r="A42" s="10">
        <v>42839</v>
      </c>
      <c r="B42" s="10" t="s">
        <v>25</v>
      </c>
      <c r="C42" s="21"/>
      <c r="D42" s="21">
        <v>3245.68</v>
      </c>
      <c r="E42" s="21"/>
      <c r="F42" s="7">
        <f t="shared" si="0"/>
        <v>42968.040000000015</v>
      </c>
      <c r="I42" s="19"/>
    </row>
    <row r="43" spans="1:10" ht="18" x14ac:dyDescent="0.25">
      <c r="A43" s="10">
        <v>42863</v>
      </c>
      <c r="B43" s="10" t="s">
        <v>39</v>
      </c>
      <c r="C43" s="21"/>
      <c r="D43" s="21"/>
      <c r="E43" s="21">
        <v>10413</v>
      </c>
      <c r="F43" s="7">
        <f t="shared" si="0"/>
        <v>32555.040000000015</v>
      </c>
      <c r="I43" s="19"/>
    </row>
    <row r="44" spans="1:10" ht="18" x14ac:dyDescent="0.25">
      <c r="A44" s="10">
        <v>42866</v>
      </c>
      <c r="B44" s="10" t="s">
        <v>33</v>
      </c>
      <c r="C44" s="21">
        <v>690.54</v>
      </c>
      <c r="D44" s="21"/>
      <c r="E44" s="21"/>
      <c r="F44" s="7">
        <f t="shared" si="0"/>
        <v>33245.580000000016</v>
      </c>
      <c r="I44" s="19"/>
    </row>
    <row r="45" spans="1:10" ht="18" x14ac:dyDescent="0.25">
      <c r="A45" s="10">
        <v>42884</v>
      </c>
      <c r="B45" s="10" t="s">
        <v>24</v>
      </c>
      <c r="C45" s="21">
        <v>65.86</v>
      </c>
      <c r="D45" s="21"/>
      <c r="E45" s="21"/>
      <c r="F45" s="7">
        <f t="shared" si="0"/>
        <v>33311.440000000017</v>
      </c>
      <c r="I45" s="19"/>
    </row>
    <row r="46" spans="1:10" ht="18" x14ac:dyDescent="0.25">
      <c r="A46" s="10">
        <v>42867</v>
      </c>
      <c r="B46" s="10" t="s">
        <v>34</v>
      </c>
      <c r="C46" s="21"/>
      <c r="D46" s="21">
        <v>1514.97</v>
      </c>
      <c r="E46" s="21"/>
      <c r="F46" s="7">
        <f t="shared" si="0"/>
        <v>31796.470000000016</v>
      </c>
      <c r="I46" s="19"/>
    </row>
    <row r="47" spans="1:10" ht="18" x14ac:dyDescent="0.25">
      <c r="A47" s="10">
        <v>42898</v>
      </c>
      <c r="B47" s="10" t="s">
        <v>35</v>
      </c>
      <c r="C47" s="21">
        <v>2415.87</v>
      </c>
      <c r="D47" s="21"/>
      <c r="E47" s="21"/>
      <c r="F47" s="7">
        <f t="shared" si="0"/>
        <v>34212.340000000018</v>
      </c>
      <c r="I47" s="19"/>
    </row>
    <row r="48" spans="1:10" ht="18" x14ac:dyDescent="0.25">
      <c r="A48" s="10">
        <v>42898</v>
      </c>
      <c r="B48" s="10" t="s">
        <v>36</v>
      </c>
      <c r="C48" s="21"/>
      <c r="D48" s="21">
        <v>2277.4699999999998</v>
      </c>
      <c r="E48" s="21"/>
      <c r="F48" s="7">
        <f t="shared" si="0"/>
        <v>31934.870000000017</v>
      </c>
      <c r="I48" s="19"/>
    </row>
    <row r="49" spans="1:9" ht="18" x14ac:dyDescent="0.25">
      <c r="A49" s="10">
        <v>42899</v>
      </c>
      <c r="B49" s="10" t="s">
        <v>32</v>
      </c>
      <c r="C49" s="21"/>
      <c r="D49" s="21"/>
      <c r="E49" s="21">
        <v>6737.86</v>
      </c>
      <c r="F49" s="7">
        <f t="shared" si="0"/>
        <v>25197.010000000017</v>
      </c>
      <c r="I49" s="19"/>
    </row>
    <row r="50" spans="1:9" ht="18" x14ac:dyDescent="0.25">
      <c r="A50" s="10">
        <v>42922</v>
      </c>
      <c r="B50" s="10" t="s">
        <v>37</v>
      </c>
      <c r="C50" s="21">
        <v>571.59</v>
      </c>
      <c r="D50" s="21"/>
      <c r="E50" s="21"/>
      <c r="F50" s="7">
        <f t="shared" si="0"/>
        <v>25768.600000000017</v>
      </c>
      <c r="I50" s="19"/>
    </row>
    <row r="51" spans="1:9" ht="18" x14ac:dyDescent="0.25">
      <c r="A51" s="10">
        <v>42923</v>
      </c>
      <c r="B51" s="10" t="s">
        <v>38</v>
      </c>
      <c r="C51" s="21"/>
      <c r="D51" s="21">
        <v>4192.63</v>
      </c>
      <c r="E51" s="21"/>
      <c r="F51" s="7">
        <f t="shared" si="0"/>
        <v>21575.970000000016</v>
      </c>
      <c r="I51" s="19"/>
    </row>
    <row r="52" spans="1:9" ht="18" x14ac:dyDescent="0.25">
      <c r="A52" s="10">
        <v>42933</v>
      </c>
      <c r="B52" s="10" t="s">
        <v>32</v>
      </c>
      <c r="C52" s="21"/>
      <c r="D52" s="21"/>
      <c r="E52" s="21">
        <v>16716.89</v>
      </c>
      <c r="F52" s="7">
        <f t="shared" si="0"/>
        <v>4859.0800000000163</v>
      </c>
    </row>
    <row r="53" spans="1:9" ht="18" x14ac:dyDescent="0.25">
      <c r="A53" s="24">
        <v>42954</v>
      </c>
      <c r="B53" s="25" t="s">
        <v>23</v>
      </c>
      <c r="C53" s="7">
        <v>831.98</v>
      </c>
      <c r="D53" s="16"/>
      <c r="E53" s="16"/>
      <c r="F53" s="7">
        <f t="shared" si="0"/>
        <v>5691.0600000000159</v>
      </c>
    </row>
    <row r="54" spans="1:9" ht="18" x14ac:dyDescent="0.25">
      <c r="A54" s="10">
        <v>42954</v>
      </c>
      <c r="B54" s="10" t="s">
        <v>18</v>
      </c>
      <c r="C54" s="21"/>
      <c r="D54" s="21">
        <v>351.13</v>
      </c>
      <c r="E54" s="21"/>
      <c r="F54" s="7">
        <f t="shared" si="0"/>
        <v>5339.9300000000158</v>
      </c>
    </row>
    <row r="55" spans="1:9" ht="18" x14ac:dyDescent="0.25">
      <c r="A55" s="10">
        <v>42985</v>
      </c>
      <c r="B55" s="10" t="s">
        <v>41</v>
      </c>
      <c r="C55" s="21"/>
      <c r="D55" s="21">
        <v>1.1299999999999999</v>
      </c>
      <c r="E55" s="21"/>
      <c r="F55" s="7">
        <f t="shared" si="0"/>
        <v>5338.8000000000156</v>
      </c>
    </row>
    <row r="56" spans="1:9" ht="18" x14ac:dyDescent="0.25">
      <c r="A56" s="10">
        <v>42985</v>
      </c>
      <c r="B56" s="10" t="s">
        <v>42</v>
      </c>
      <c r="C56" s="21">
        <v>3503.33</v>
      </c>
      <c r="D56" s="21"/>
      <c r="E56" s="21"/>
      <c r="F56" s="7">
        <f t="shared" si="0"/>
        <v>8842.1300000000156</v>
      </c>
    </row>
    <row r="57" spans="1:9" ht="18" x14ac:dyDescent="0.25">
      <c r="A57" s="10">
        <v>42997</v>
      </c>
      <c r="B57" s="10" t="s">
        <v>19</v>
      </c>
      <c r="C57" s="21">
        <v>759.24</v>
      </c>
      <c r="D57" s="21"/>
      <c r="E57" s="21"/>
      <c r="F57" s="7">
        <f t="shared" si="0"/>
        <v>9601.3700000000154</v>
      </c>
    </row>
    <row r="58" spans="1:9" ht="18" x14ac:dyDescent="0.25">
      <c r="A58" s="10">
        <v>43007</v>
      </c>
      <c r="B58" s="10" t="s">
        <v>20</v>
      </c>
      <c r="C58" s="21">
        <v>399.6</v>
      </c>
      <c r="D58" s="21"/>
      <c r="E58" s="21"/>
      <c r="F58" s="7">
        <f t="shared" si="0"/>
        <v>10000.970000000016</v>
      </c>
    </row>
    <row r="59" spans="1:9" ht="18" x14ac:dyDescent="0.25">
      <c r="A59" s="10">
        <v>43013</v>
      </c>
      <c r="B59" s="10" t="s">
        <v>43</v>
      </c>
      <c r="C59" s="21">
        <v>110.9</v>
      </c>
      <c r="D59" s="21"/>
      <c r="E59" s="21"/>
      <c r="F59" s="7">
        <f t="shared" si="0"/>
        <v>10111.870000000015</v>
      </c>
    </row>
    <row r="60" spans="1:9" ht="18" x14ac:dyDescent="0.25">
      <c r="A60" s="10">
        <v>43020</v>
      </c>
      <c r="B60" s="10" t="s">
        <v>44</v>
      </c>
      <c r="C60" s="21">
        <v>31.32</v>
      </c>
      <c r="D60" s="21"/>
      <c r="E60" s="21"/>
      <c r="F60" s="7">
        <f t="shared" si="0"/>
        <v>10143.190000000015</v>
      </c>
    </row>
    <row r="61" spans="1:9" ht="18" x14ac:dyDescent="0.25">
      <c r="A61" s="10">
        <v>43020</v>
      </c>
      <c r="B61" s="10" t="s">
        <v>45</v>
      </c>
      <c r="D61" s="21">
        <v>58.95</v>
      </c>
      <c r="E61" s="21"/>
      <c r="F61" s="7">
        <f t="shared" si="0"/>
        <v>10084.240000000014</v>
      </c>
    </row>
    <row r="62" spans="1:9" ht="18" x14ac:dyDescent="0.25">
      <c r="A62" s="10">
        <v>43020</v>
      </c>
      <c r="B62" s="10" t="s">
        <v>46</v>
      </c>
      <c r="C62" s="21">
        <v>21227.22</v>
      </c>
      <c r="D62" s="21"/>
      <c r="E62" s="21"/>
      <c r="F62" s="7">
        <f t="shared" si="0"/>
        <v>31311.460000000014</v>
      </c>
    </row>
    <row r="63" spans="1:9" ht="18" x14ac:dyDescent="0.25">
      <c r="A63" s="8" t="s">
        <v>50</v>
      </c>
      <c r="B63" s="8" t="s">
        <v>51</v>
      </c>
      <c r="C63" s="32">
        <v>17940.509999999998</v>
      </c>
      <c r="D63" s="7"/>
      <c r="E63" s="21"/>
      <c r="F63" s="7">
        <f t="shared" si="0"/>
        <v>49251.970000000016</v>
      </c>
    </row>
    <row r="64" spans="1:9" ht="18" x14ac:dyDescent="0.25">
      <c r="A64" s="8" t="s">
        <v>50</v>
      </c>
      <c r="B64" s="8" t="s">
        <v>49</v>
      </c>
      <c r="C64" s="7"/>
      <c r="D64" s="32">
        <v>77.33</v>
      </c>
      <c r="E64" s="21"/>
      <c r="F64" s="7">
        <f t="shared" si="0"/>
        <v>49174.640000000014</v>
      </c>
    </row>
    <row r="65" spans="1:6" ht="18" x14ac:dyDescent="0.25">
      <c r="A65" s="8" t="s">
        <v>48</v>
      </c>
      <c r="B65" s="8" t="s">
        <v>47</v>
      </c>
      <c r="C65" s="7"/>
      <c r="D65" s="32">
        <v>65.86</v>
      </c>
      <c r="E65" s="21"/>
      <c r="F65" s="7">
        <f t="shared" si="0"/>
        <v>49108.780000000013</v>
      </c>
    </row>
    <row r="66" spans="1:6" ht="18" x14ac:dyDescent="0.25">
      <c r="A66" s="8" t="s">
        <v>53</v>
      </c>
      <c r="B66" s="8" t="s">
        <v>52</v>
      </c>
      <c r="C66" s="7"/>
      <c r="D66" s="32">
        <v>116.51</v>
      </c>
      <c r="E66" s="21"/>
      <c r="F66" s="7">
        <f t="shared" si="0"/>
        <v>48992.270000000011</v>
      </c>
    </row>
    <row r="67" spans="1:6" ht="18" x14ac:dyDescent="0.25">
      <c r="A67" s="8" t="s">
        <v>55</v>
      </c>
      <c r="B67" s="8" t="s">
        <v>54</v>
      </c>
      <c r="C67" s="7"/>
      <c r="D67" s="32">
        <v>2921.22</v>
      </c>
      <c r="E67" s="21"/>
      <c r="F67" s="7">
        <f t="shared" si="0"/>
        <v>46071.05000000001</v>
      </c>
    </row>
    <row r="68" spans="1:6" ht="18" x14ac:dyDescent="0.25">
      <c r="A68" s="10"/>
      <c r="B68" s="10"/>
      <c r="C68" s="21"/>
      <c r="D68" s="21"/>
      <c r="E68" s="21"/>
      <c r="F68" s="21"/>
    </row>
    <row r="69" spans="1:6" ht="18" x14ac:dyDescent="0.25">
      <c r="A69" s="10"/>
      <c r="B69" s="10"/>
      <c r="C69" s="21"/>
      <c r="D69" s="21"/>
      <c r="E69" s="21"/>
      <c r="F69" s="21"/>
    </row>
    <row r="70" spans="1:6" ht="18" x14ac:dyDescent="0.25">
      <c r="A70" s="8" t="s">
        <v>7</v>
      </c>
      <c r="B70" s="8"/>
      <c r="C70" s="9">
        <f>SUM(C4:C69)</f>
        <v>196783.47999999998</v>
      </c>
      <c r="D70" s="9">
        <f>SUM(D3:D69)</f>
        <v>36593.39</v>
      </c>
      <c r="E70" s="9">
        <f>SUM(E3:E69)</f>
        <v>114119.03999999999</v>
      </c>
      <c r="F70" s="9">
        <f>C70-D70-E70</f>
        <v>46071.049999999974</v>
      </c>
    </row>
  </sheetData>
  <mergeCells count="1">
    <mergeCell ref="A1:F1"/>
  </mergeCells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9"/>
  <sheetViews>
    <sheetView workbookViewId="0">
      <pane xSplit="7" ySplit="2" topLeftCell="H3" activePane="bottomRight" state="frozen"/>
      <selection pane="topRight" activeCell="H1" sqref="H1"/>
      <selection pane="bottomLeft" activeCell="A2" sqref="A2"/>
      <selection pane="bottomRight" activeCell="B8" sqref="B8"/>
    </sheetView>
  </sheetViews>
  <sheetFormatPr defaultRowHeight="15" x14ac:dyDescent="0.25"/>
  <cols>
    <col min="1" max="1" width="13.140625" customWidth="1"/>
    <col min="2" max="5" width="20.7109375" style="2" customWidth="1"/>
    <col min="6" max="6" width="18.42578125" style="2" customWidth="1"/>
    <col min="7" max="7" width="21" style="2" customWidth="1"/>
    <col min="8" max="8" width="14.5703125" style="2" customWidth="1"/>
    <col min="9" max="9" width="9.140625" style="2"/>
    <col min="10" max="10" width="9.5703125" style="2" bestFit="1" customWidth="1"/>
  </cols>
  <sheetData>
    <row r="1" spans="1:7" ht="18.95" x14ac:dyDescent="0.4">
      <c r="B1" s="6" t="s">
        <v>4</v>
      </c>
      <c r="C1" s="6" t="s">
        <v>5</v>
      </c>
      <c r="D1" s="6"/>
      <c r="E1" s="6" t="s">
        <v>4</v>
      </c>
      <c r="F1" s="6" t="s">
        <v>5</v>
      </c>
    </row>
    <row r="2" spans="1:7" s="1" customFormat="1" x14ac:dyDescent="0.25">
      <c r="A2" s="1" t="s">
        <v>0</v>
      </c>
      <c r="B2" s="31" t="s">
        <v>1</v>
      </c>
      <c r="C2" s="31"/>
      <c r="E2" s="31" t="s">
        <v>2</v>
      </c>
      <c r="F2" s="31"/>
      <c r="G2" s="1" t="s">
        <v>3</v>
      </c>
    </row>
    <row r="3" spans="1:7" s="2" customFormat="1" x14ac:dyDescent="0.25">
      <c r="A3" s="5">
        <v>42418</v>
      </c>
      <c r="B3" s="2">
        <v>69.03</v>
      </c>
    </row>
    <row r="4" spans="1:7" s="2" customFormat="1" x14ac:dyDescent="0.25">
      <c r="A4" s="5">
        <v>42418</v>
      </c>
      <c r="B4" s="2">
        <v>4133.8500000000004</v>
      </c>
    </row>
    <row r="5" spans="1:7" s="2" customFormat="1" x14ac:dyDescent="0.25">
      <c r="A5" s="5">
        <v>42425</v>
      </c>
      <c r="F5" s="2">
        <v>1081.92</v>
      </c>
    </row>
    <row r="6" spans="1:7" s="2" customFormat="1" x14ac:dyDescent="0.25">
      <c r="A6" s="5">
        <v>42446</v>
      </c>
      <c r="B6" s="2">
        <v>3421.24</v>
      </c>
    </row>
    <row r="7" spans="1:7" s="2" customFormat="1" x14ac:dyDescent="0.25">
      <c r="A7" s="5">
        <v>42446</v>
      </c>
      <c r="F7" s="2">
        <v>4142.41</v>
      </c>
    </row>
    <row r="8" spans="1:7" s="2" customFormat="1" x14ac:dyDescent="0.25">
      <c r="A8" s="5">
        <v>42472</v>
      </c>
      <c r="B8" s="2">
        <v>673.7</v>
      </c>
      <c r="C8" s="2">
        <v>168.75</v>
      </c>
    </row>
    <row r="9" spans="1:7" s="2" customFormat="1" x14ac:dyDescent="0.25">
      <c r="A9" s="5">
        <v>42472</v>
      </c>
      <c r="F9" s="2">
        <v>3086.05</v>
      </c>
    </row>
    <row r="10" spans="1:7" s="2" customFormat="1" x14ac:dyDescent="0.25">
      <c r="A10" s="5">
        <v>42504</v>
      </c>
      <c r="B10" s="2">
        <v>3016.58</v>
      </c>
    </row>
    <row r="11" spans="1:7" s="2" customFormat="1" x14ac:dyDescent="0.25">
      <c r="A11" s="5">
        <v>42504</v>
      </c>
      <c r="F11" s="2">
        <v>2107.86</v>
      </c>
    </row>
    <row r="12" spans="1:7" s="2" customFormat="1" x14ac:dyDescent="0.25">
      <c r="A12" s="5">
        <v>42534</v>
      </c>
      <c r="B12" s="2">
        <v>1760.84</v>
      </c>
    </row>
    <row r="13" spans="1:7" s="2" customFormat="1" x14ac:dyDescent="0.25">
      <c r="A13" s="5">
        <v>42534</v>
      </c>
      <c r="F13" s="2">
        <v>1597.6</v>
      </c>
    </row>
    <row r="14" spans="1:7" s="2" customFormat="1" x14ac:dyDescent="0.25">
      <c r="A14" s="5">
        <v>42576</v>
      </c>
      <c r="B14" s="2">
        <v>983.22</v>
      </c>
    </row>
    <row r="15" spans="1:7" s="2" customFormat="1" x14ac:dyDescent="0.25">
      <c r="A15" s="5">
        <v>42576</v>
      </c>
      <c r="F15" s="2">
        <v>593.58000000000004</v>
      </c>
    </row>
    <row r="26" spans="1:9" s="2" customFormat="1" x14ac:dyDescent="0.25">
      <c r="A26"/>
      <c r="G26" s="3"/>
      <c r="H26" s="3"/>
      <c r="I26" s="3"/>
    </row>
    <row r="49" spans="1:7" s="2" customFormat="1" ht="18.75" x14ac:dyDescent="0.3">
      <c r="A49"/>
      <c r="B49" s="4">
        <f>SUM(B3:B48)</f>
        <v>14058.46</v>
      </c>
      <c r="C49" s="4"/>
      <c r="D49" s="4"/>
      <c r="E49" s="4"/>
      <c r="F49" s="4">
        <f>SUM(F3:F48)</f>
        <v>12609.420000000002</v>
      </c>
      <c r="G49" s="4">
        <f>B49-F49</f>
        <v>1449.0399999999972</v>
      </c>
    </row>
  </sheetData>
  <mergeCells count="2">
    <mergeCell ref="B2:C2"/>
    <mergeCell ref="E2:F2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proliber</vt:lpstr>
      <vt:lpstr>scadenza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Windows1</cp:lastModifiedBy>
  <cp:lastPrinted>2017-02-10T17:39:55Z</cp:lastPrinted>
  <dcterms:created xsi:type="dcterms:W3CDTF">2016-07-06T12:25:59Z</dcterms:created>
  <dcterms:modified xsi:type="dcterms:W3CDTF">2018-07-31T14:32:46Z</dcterms:modified>
</cp:coreProperties>
</file>