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15" yWindow="120" windowWidth="20730" windowHeight="11535"/>
  </bookViews>
  <sheets>
    <sheet name="LUG" sheetId="1" r:id="rId1"/>
  </sheets>
  <calcPr calcId="145621"/>
</workbook>
</file>

<file path=xl/calcChain.xml><?xml version="1.0" encoding="utf-8"?>
<calcChain xmlns="http://schemas.openxmlformats.org/spreadsheetml/2006/main">
  <c r="G112" i="1" l="1"/>
  <c r="F111" i="1"/>
  <c r="G95" i="1"/>
  <c r="F94" i="1"/>
  <c r="G93" i="1"/>
  <c r="F89" i="1"/>
  <c r="F88" i="1"/>
  <c r="G86" i="1"/>
  <c r="F86" i="1"/>
  <c r="F85" i="1"/>
  <c r="G84" i="1"/>
  <c r="G83" i="1"/>
  <c r="G82" i="1"/>
  <c r="F82" i="1"/>
  <c r="F81" i="1"/>
  <c r="G80" i="1"/>
  <c r="G79" i="1"/>
  <c r="G77" i="1"/>
  <c r="F77" i="1"/>
  <c r="F76" i="1"/>
  <c r="G75" i="1"/>
  <c r="G68" i="1"/>
  <c r="F68" i="1"/>
  <c r="F67" i="1"/>
  <c r="G65" i="1"/>
  <c r="F64" i="1"/>
  <c r="G63" i="1"/>
  <c r="G61" i="1"/>
  <c r="F61" i="1"/>
  <c r="F60" i="1"/>
  <c r="G59" i="1"/>
  <c r="G56" i="1"/>
  <c r="F56" i="1"/>
  <c r="F55" i="1"/>
  <c r="G54" i="1"/>
  <c r="G53" i="1"/>
  <c r="F53" i="1"/>
  <c r="F52" i="1"/>
  <c r="G51" i="1"/>
  <c r="G42" i="1"/>
  <c r="F42" i="1"/>
  <c r="G39" i="1"/>
  <c r="G32" i="1"/>
  <c r="G30" i="1"/>
</calcChain>
</file>

<file path=xl/comments1.xml><?xml version="1.0" encoding="utf-8"?>
<comments xmlns="http://schemas.openxmlformats.org/spreadsheetml/2006/main">
  <authors>
    <author>A.M.</author>
  </authors>
  <commentList>
    <comment ref="K1" authorId="0">
      <text>
        <r>
          <rPr>
            <b/>
            <sz val="8"/>
            <color indexed="81"/>
            <rFont val="Tahoma"/>
            <family val="2"/>
          </rPr>
          <t>A.M.: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12"/>
            <color indexed="10"/>
            <rFont val="Tahoma"/>
            <family val="2"/>
          </rPr>
          <t>v. FILE "CORREZIONI" IN LUG14</t>
        </r>
      </text>
    </comment>
  </commentList>
</comments>
</file>

<file path=xl/sharedStrings.xml><?xml version="1.0" encoding="utf-8"?>
<sst xmlns="http://schemas.openxmlformats.org/spreadsheetml/2006/main" count="241" uniqueCount="112">
  <si>
    <t>N°</t>
  </si>
  <si>
    <t>DATA</t>
  </si>
  <si>
    <t>DOC.</t>
  </si>
  <si>
    <t>N° DOC.</t>
  </si>
  <si>
    <t>DESCRIZ. SPEC.</t>
  </si>
  <si>
    <t>IMPORTO</t>
  </si>
  <si>
    <t>DARE</t>
  </si>
  <si>
    <t>AVERE</t>
  </si>
  <si>
    <t>IMPONIBILE</t>
  </si>
  <si>
    <t>IMPOSTA</t>
  </si>
  <si>
    <t>ALIQ.</t>
  </si>
  <si>
    <t>E.C. CL.</t>
  </si>
  <si>
    <t>PAG. SCONTRINO GIUGNO</t>
  </si>
  <si>
    <t>S. E.C. CL. N. 41</t>
  </si>
  <si>
    <t>S. E.C. CL. N. 42</t>
  </si>
  <si>
    <t>S. E.C. CL. N. 40</t>
  </si>
  <si>
    <t>03/L</t>
  </si>
  <si>
    <t>FT. CL.</t>
  </si>
  <si>
    <t>ARCIDIOCESI SALERNO</t>
  </si>
  <si>
    <t>es.</t>
  </si>
  <si>
    <t>S. FT. CL. N° 03/L</t>
  </si>
  <si>
    <t>31/E</t>
  </si>
  <si>
    <t>FT. CL.    PROLIBER</t>
  </si>
  <si>
    <t>IVA C/E</t>
  </si>
  <si>
    <t>32/E</t>
  </si>
  <si>
    <t>N.C. FORN.    PROLIBER</t>
  </si>
  <si>
    <t>33/E</t>
  </si>
  <si>
    <t>GIOCHI E GIOCATTOLI</t>
  </si>
  <si>
    <t>S. FT. CL. N° 33/E</t>
  </si>
  <si>
    <t>7/A</t>
  </si>
  <si>
    <t>FT. FORN.</t>
  </si>
  <si>
    <t>141/2017</t>
  </si>
  <si>
    <t>JUSTA</t>
  </si>
  <si>
    <t>SP. P.T.</t>
  </si>
  <si>
    <t>FT. FORN. 17002019</t>
  </si>
  <si>
    <t>PROLIBER</t>
  </si>
  <si>
    <t>8T00424495</t>
  </si>
  <si>
    <t>TIM</t>
  </si>
  <si>
    <t>S. FT. FORN. N° 237</t>
  </si>
  <si>
    <t>17V122066</t>
  </si>
  <si>
    <t>DIFFUS. S.PAOLO</t>
  </si>
  <si>
    <t>AUSINO</t>
  </si>
  <si>
    <t>ST. ASSOC.</t>
  </si>
  <si>
    <t>S. FT. FORN. N° 240</t>
  </si>
  <si>
    <t>FT. FORN. 235/C</t>
  </si>
  <si>
    <t>ARCOIRIS</t>
  </si>
  <si>
    <t>S. FT. FORN. N° 241</t>
  </si>
  <si>
    <t>PAG. 1</t>
  </si>
  <si>
    <t>17V502518</t>
  </si>
  <si>
    <t>FT.FORN.</t>
  </si>
  <si>
    <t>1065/2017</t>
  </si>
  <si>
    <t>CARTAPIETRA</t>
  </si>
  <si>
    <t>1064/2017</t>
  </si>
  <si>
    <t>S. FT. FORN. N° 243-244</t>
  </si>
  <si>
    <t>15605/00/2017</t>
  </si>
  <si>
    <t>EDITRICE SHALOM</t>
  </si>
  <si>
    <t>641/2017</t>
  </si>
  <si>
    <t>QUADRI E QUADRI</t>
  </si>
  <si>
    <t>S. FT. FORN. N° 246</t>
  </si>
  <si>
    <t>2017/1/1057</t>
  </si>
  <si>
    <t>DESTA</t>
  </si>
  <si>
    <t>202/2017</t>
  </si>
  <si>
    <t>CRISTO RE</t>
  </si>
  <si>
    <t>S. FT. FORN. N° 248</t>
  </si>
  <si>
    <t>17V124157</t>
  </si>
  <si>
    <t>LIBR. ED. VATICANA</t>
  </si>
  <si>
    <t>229/2017</t>
  </si>
  <si>
    <t>ALESS</t>
  </si>
  <si>
    <t>S. FT. FORN. N° 251</t>
  </si>
  <si>
    <t>17V124379</t>
  </si>
  <si>
    <t>17V124480</t>
  </si>
  <si>
    <t>FT. FORN. N° 722</t>
  </si>
  <si>
    <t>VINCI VINI</t>
  </si>
  <si>
    <t>S. FT. FORN. N° 254</t>
  </si>
  <si>
    <t>LER</t>
  </si>
  <si>
    <t>2347/2017/A</t>
  </si>
  <si>
    <t>MESCAT</t>
  </si>
  <si>
    <t>FT. FORN. 2202</t>
  </si>
  <si>
    <t>CEDAS</t>
  </si>
  <si>
    <t>S. FT. FORN. N° 257</t>
  </si>
  <si>
    <t>EDIZIONI ART</t>
  </si>
  <si>
    <t>S. FT. FORN. N° 258</t>
  </si>
  <si>
    <t>CAART</t>
  </si>
  <si>
    <t>S. FT. FORN. CON PAGAMENTO ANTICIPATO DEL 14/03/2017</t>
  </si>
  <si>
    <t>GSE</t>
  </si>
  <si>
    <t xml:space="preserve">NC. FORN. </t>
  </si>
  <si>
    <t>2017/1/932</t>
  </si>
  <si>
    <t>S. FT. FORN. N° 6/A</t>
  </si>
  <si>
    <t>S. FT. FORN. N° 228</t>
  </si>
  <si>
    <t>S. FT. FORN. N° 193</t>
  </si>
  <si>
    <t>S. FT. FORN. N° 197-202 (- 93,96 doppio pag.)</t>
  </si>
  <si>
    <t>RIMBORSO X ERRATI PAGAMENTI</t>
  </si>
  <si>
    <t>S. FT. FORN. N° 200 - 212 - 256</t>
  </si>
  <si>
    <t>VERSAMENTO ACCONTO PROLIBER</t>
  </si>
  <si>
    <t>S. FT. FORN. N° 161-183-214-229  (- 136,08 doppio pag.)</t>
  </si>
  <si>
    <t>S. FT. FORN. N° 187-236  (- 1,194,62 -740,75  doppio pag.)</t>
  </si>
  <si>
    <t xml:space="preserve">DA CORRISPETTIVI </t>
  </si>
  <si>
    <t>(€ 5,00 22% - € 5,70  ES. )</t>
  </si>
  <si>
    <t>(IVA 22%)</t>
  </si>
  <si>
    <t>(€ 25,00 22% - € 38,40  ES. )</t>
  </si>
  <si>
    <t>(€ 70,00 22% - € 56,00  ES. )</t>
  </si>
  <si>
    <t>(ES.)</t>
  </si>
  <si>
    <t>(€ 118,00 22% - € 71,00  ES. )</t>
  </si>
  <si>
    <t>(€ 52,00 22% - € 50,50 ES. - € 66,00 4% )</t>
  </si>
  <si>
    <t>(€ 27,00 22% - € 32,40  ES. )</t>
  </si>
  <si>
    <t>(€ 75,00 22% - € 27,00 4% )</t>
  </si>
  <si>
    <t>RETRIBUZIONI LUGLIO 2017 + 14°</t>
  </si>
  <si>
    <t>BONIFICO</t>
  </si>
  <si>
    <t>VERS. INPS + IRPEF</t>
  </si>
  <si>
    <t>PAG. 3</t>
  </si>
  <si>
    <t>PAG. 4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</si>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</sst>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7" formatCode="&quot;€&quot;\ #,##0.00;\-&quot;€&quot;\ #,##0.00"/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##,##0[$/07]"/>
    <numFmt numFmtId="165" formatCode="dd/mm"/>
    <numFmt numFmtId="166" formatCode="#,##0[$/01]"/>
    <numFmt numFmtId="167" formatCode="\ [$N°]\ \ #,##0;\-[$/N°]\ #,##0"/>
    <numFmt numFmtId="168" formatCode="#,##0[$/05]"/>
    <numFmt numFmtId="169" formatCode="\ [$N°]\ \ #,##0;\-[$N°]\ #,##0"/>
    <numFmt numFmtId="170" formatCode="#,##0[$/D]"/>
    <numFmt numFmtId="171" formatCode="#,##0[$/02]"/>
    <numFmt numFmtId="172" formatCode="_-* #,##0.00_-;\-* #,##0.00_-;_-* &quot;-&quot;_-;_-@_-"/>
    <numFmt numFmtId="173" formatCode="#,##0[$/03]"/>
    <numFmt numFmtId="174" formatCode="#,##0[$/06]"/>
    <numFmt numFmtId="175" formatCode="_-[$€-2]\ * #,##0.00_-;\-[$€-2]\ * #,##0.00_-;_-[$€-2]\ * &quot;-&quot;??_-;_-@_-"/>
  </numFmts>
  <fonts count="24" x14ac:knownFonts="1"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1"/>
      <color indexed="9"/>
      <name val="Franklin Gothic Medium Cond"/>
      <family val="2"/>
    </font>
    <font>
      <sz val="9"/>
      <color indexed="9"/>
      <name val="Franklin Gothic Medium Cond"/>
      <family val="2"/>
    </font>
    <font>
      <sz val="10"/>
      <name val="Franklin Gothic Medium Cond"/>
      <family val="2"/>
    </font>
    <font>
      <b/>
      <sz val="9"/>
      <name val="Arial"/>
      <family val="2"/>
    </font>
    <font>
      <b/>
      <sz val="11"/>
      <color indexed="21"/>
      <name val="Arial"/>
      <family val="2"/>
    </font>
    <font>
      <i/>
      <sz val="9"/>
      <name val="Arial"/>
      <family val="2"/>
    </font>
    <font>
      <i/>
      <sz val="9"/>
      <name val="Arial Narrow"/>
      <family val="2"/>
    </font>
    <font>
      <sz val="9"/>
      <color indexed="10"/>
      <name val="Arial"/>
      <family val="2"/>
    </font>
    <font>
      <sz val="9"/>
      <name val="Arial Narrow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indexed="10"/>
      <name val="Arial"/>
      <family val="2"/>
    </font>
    <font>
      <sz val="10"/>
      <name val="Arial Narrow"/>
      <family val="2"/>
    </font>
    <font>
      <b/>
      <sz val="10"/>
      <color indexed="10"/>
      <name val="Arial"/>
      <family val="2"/>
    </font>
    <font>
      <i/>
      <sz val="10"/>
      <name val="Arial"/>
      <family val="2"/>
    </font>
    <font>
      <b/>
      <sz val="12"/>
      <color indexed="10"/>
      <name val="Arial"/>
      <family val="2"/>
    </font>
    <font>
      <sz val="11"/>
      <color indexed="9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color indexed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75" fontId="1" fillId="0" borderId="0" applyFont="0" applyFill="0" applyBorder="0" applyAlignment="0" applyProtection="0"/>
  </cellStyleXfs>
  <cellXfs count="106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3" fontId="2" fillId="0" borderId="0" xfId="0" applyNumberFormat="1" applyFont="1" applyAlignment="1">
      <alignment horizontal="center"/>
    </xf>
    <xf numFmtId="4" fontId="0" fillId="0" borderId="0" xfId="0" applyNumberFormat="1"/>
    <xf numFmtId="43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43" fontId="4" fillId="2" borderId="1" xfId="1" applyNumberFormat="1" applyFont="1" applyFill="1" applyBorder="1" applyAlignment="1">
      <alignment horizontal="center" vertical="center"/>
    </xf>
    <xf numFmtId="0" fontId="5" fillId="0" borderId="0" xfId="0" applyFont="1"/>
    <xf numFmtId="4" fontId="5" fillId="0" borderId="0" xfId="0" applyNumberFormat="1" applyFont="1"/>
    <xf numFmtId="43" fontId="5" fillId="0" borderId="0" xfId="0" applyNumberFormat="1" applyFont="1"/>
    <xf numFmtId="0" fontId="2" fillId="0" borderId="0" xfId="0" applyFont="1" applyAlignment="1">
      <alignment horizontal="center"/>
    </xf>
    <xf numFmtId="165" fontId="2" fillId="0" borderId="0" xfId="0" applyNumberFormat="1" applyFont="1" applyFill="1" applyAlignment="1">
      <alignment horizontal="center"/>
    </xf>
    <xf numFmtId="166" fontId="2" fillId="0" borderId="0" xfId="0" applyNumberFormat="1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41" fontId="2" fillId="0" borderId="0" xfId="2" applyFont="1"/>
    <xf numFmtId="165" fontId="2" fillId="3" borderId="0" xfId="0" applyNumberFormat="1" applyFont="1" applyFill="1" applyAlignment="1">
      <alignment horizontal="center"/>
    </xf>
    <xf numFmtId="43" fontId="2" fillId="3" borderId="0" xfId="2" applyNumberFormat="1" applyFont="1" applyFill="1" applyAlignment="1">
      <alignment horizontal="center"/>
    </xf>
    <xf numFmtId="0" fontId="2" fillId="3" borderId="0" xfId="0" applyFont="1" applyFill="1" applyAlignment="1">
      <alignment horizontal="center"/>
    </xf>
    <xf numFmtId="43" fontId="2" fillId="0" borderId="0" xfId="1" applyFont="1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 applyAlignment="1">
      <alignment horizontal="left"/>
    </xf>
    <xf numFmtId="167" fontId="2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center"/>
    </xf>
    <xf numFmtId="43" fontId="2" fillId="0" borderId="0" xfId="0" applyNumberFormat="1" applyFont="1" applyFill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43" fontId="2" fillId="0" borderId="0" xfId="0" applyNumberFormat="1" applyFont="1" applyFill="1"/>
    <xf numFmtId="0" fontId="2" fillId="0" borderId="0" xfId="0" applyFont="1" applyFill="1" applyBorder="1" applyAlignment="1">
      <alignment horizontal="left"/>
    </xf>
    <xf numFmtId="4" fontId="2" fillId="0" borderId="0" xfId="0" applyNumberFormat="1" applyFont="1" applyFill="1"/>
    <xf numFmtId="0" fontId="2" fillId="0" borderId="0" xfId="0" applyFont="1" applyFill="1"/>
    <xf numFmtId="2" fontId="2" fillId="0" borderId="0" xfId="0" applyNumberFormat="1" applyFont="1" applyFill="1"/>
    <xf numFmtId="168" fontId="2" fillId="0" borderId="0" xfId="0" applyNumberFormat="1" applyFont="1" applyAlignment="1">
      <alignment horizontal="center"/>
    </xf>
    <xf numFmtId="169" fontId="2" fillId="0" borderId="0" xfId="0" applyNumberFormat="1" applyFont="1" applyAlignment="1">
      <alignment horizontal="left"/>
    </xf>
    <xf numFmtId="43" fontId="1" fillId="0" borderId="0" xfId="0" applyNumberFormat="1" applyFont="1"/>
    <xf numFmtId="4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43" fontId="6" fillId="0" borderId="0" xfId="0" applyNumberFormat="1" applyFont="1" applyFill="1" applyAlignment="1">
      <alignment horizontal="center"/>
    </xf>
    <xf numFmtId="170" fontId="2" fillId="0" borderId="0" xfId="0" applyNumberFormat="1" applyFont="1" applyAlignment="1">
      <alignment horizontal="center"/>
    </xf>
    <xf numFmtId="0" fontId="2" fillId="0" borderId="0" xfId="0" applyNumberFormat="1" applyFont="1" applyFill="1" applyAlignment="1">
      <alignment horizontal="center"/>
    </xf>
    <xf numFmtId="166" fontId="2" fillId="0" borderId="0" xfId="0" applyNumberFormat="1" applyFont="1" applyFill="1" applyAlignment="1">
      <alignment horizontal="center"/>
    </xf>
    <xf numFmtId="0" fontId="2" fillId="0" borderId="0" xfId="0" applyNumberFormat="1" applyFont="1" applyAlignment="1">
      <alignment horizontal="center"/>
    </xf>
    <xf numFmtId="43" fontId="2" fillId="0" borderId="0" xfId="0" applyNumberFormat="1" applyFont="1"/>
    <xf numFmtId="171" fontId="2" fillId="0" borderId="0" xfId="0" applyNumberFormat="1" applyFont="1" applyFill="1" applyAlignment="1">
      <alignment horizontal="center"/>
    </xf>
    <xf numFmtId="0" fontId="2" fillId="0" borderId="0" xfId="0" applyNumberFormat="1" applyFont="1" applyFill="1" applyAlignment="1">
      <alignment horizontal="left"/>
    </xf>
    <xf numFmtId="165" fontId="2" fillId="0" borderId="0" xfId="0" applyNumberFormat="1" applyFont="1" applyAlignment="1">
      <alignment horizontal="center"/>
    </xf>
    <xf numFmtId="171" fontId="3" fillId="2" borderId="1" xfId="0" applyNumberFormat="1" applyFont="1" applyFill="1" applyBorder="1" applyAlignment="1">
      <alignment horizontal="center" vertical="center"/>
    </xf>
    <xf numFmtId="43" fontId="3" fillId="2" borderId="1" xfId="0" applyNumberFormat="1" applyFont="1" applyFill="1" applyBorder="1" applyAlignment="1">
      <alignment horizontal="center" vertical="center"/>
    </xf>
    <xf numFmtId="173" fontId="2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left"/>
    </xf>
    <xf numFmtId="17" fontId="2" fillId="0" borderId="0" xfId="0" applyNumberFormat="1" applyFont="1" applyFill="1" applyAlignment="1">
      <alignment horizontal="center"/>
    </xf>
    <xf numFmtId="0" fontId="9" fillId="0" borderId="0" xfId="0" applyNumberFormat="1" applyFont="1" applyFill="1" applyAlignment="1">
      <alignment horizontal="center"/>
    </xf>
    <xf numFmtId="0" fontId="2" fillId="0" borderId="0" xfId="0" applyFont="1" applyFill="1" applyAlignment="1"/>
    <xf numFmtId="173" fontId="2" fillId="0" borderId="0" xfId="0" applyNumberFormat="1" applyFont="1" applyAlignment="1">
      <alignment horizontal="center"/>
    </xf>
    <xf numFmtId="166" fontId="2" fillId="0" borderId="0" xfId="0" applyNumberFormat="1" applyFont="1" applyFill="1" applyAlignment="1"/>
    <xf numFmtId="43" fontId="0" fillId="0" borderId="0" xfId="0" applyNumberFormat="1" applyFill="1"/>
    <xf numFmtId="43" fontId="2" fillId="3" borderId="0" xfId="0" applyNumberFormat="1" applyFont="1" applyFill="1" applyAlignment="1">
      <alignment horizontal="center"/>
    </xf>
    <xf numFmtId="0" fontId="8" fillId="0" borderId="0" xfId="0" applyNumberFormat="1" applyFont="1" applyAlignment="1"/>
    <xf numFmtId="0" fontId="8" fillId="0" borderId="0" xfId="0" applyFont="1" applyAlignment="1"/>
    <xf numFmtId="0" fontId="10" fillId="0" borderId="0" xfId="0" applyFont="1" applyAlignment="1">
      <alignment horizontal="center"/>
    </xf>
    <xf numFmtId="0" fontId="9" fillId="0" borderId="0" xfId="0" applyNumberFormat="1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NumberFormat="1" applyFont="1" applyAlignment="1">
      <alignment horizontal="center"/>
    </xf>
    <xf numFmtId="174" fontId="2" fillId="0" borderId="0" xfId="0" applyNumberFormat="1" applyFont="1" applyAlignment="1">
      <alignment horizontal="center"/>
    </xf>
    <xf numFmtId="16" fontId="2" fillId="0" borderId="0" xfId="0" applyNumberFormat="1" applyFont="1" applyAlignment="1">
      <alignment horizontal="left"/>
    </xf>
    <xf numFmtId="43" fontId="12" fillId="0" borderId="0" xfId="0" applyNumberFormat="1" applyFont="1"/>
    <xf numFmtId="43" fontId="13" fillId="0" borderId="0" xfId="0" applyNumberFormat="1" applyFont="1" applyAlignment="1">
      <alignment horizontal="right"/>
    </xf>
    <xf numFmtId="4" fontId="13" fillId="0" borderId="0" xfId="0" applyNumberFormat="1" applyFont="1" applyAlignment="1">
      <alignment horizontal="right"/>
    </xf>
    <xf numFmtId="43" fontId="1" fillId="0" borderId="0" xfId="0" applyNumberFormat="1" applyFont="1" applyAlignment="1">
      <alignment horizontal="center"/>
    </xf>
    <xf numFmtId="43" fontId="14" fillId="0" borderId="0" xfId="0" applyNumberFormat="1" applyFont="1" applyAlignment="1">
      <alignment horizontal="right"/>
    </xf>
    <xf numFmtId="4" fontId="14" fillId="0" borderId="0" xfId="0" applyNumberFormat="1" applyFont="1" applyAlignment="1">
      <alignment horizontal="right"/>
    </xf>
    <xf numFmtId="0" fontId="2" fillId="0" borderId="0" xfId="0" applyFont="1" applyAlignment="1"/>
    <xf numFmtId="0" fontId="1" fillId="0" borderId="0" xfId="0" applyFont="1" applyAlignment="1"/>
    <xf numFmtId="0" fontId="15" fillId="0" borderId="0" xfId="0" applyFont="1" applyAlignment="1">
      <alignment horizontal="center"/>
    </xf>
    <xf numFmtId="43" fontId="10" fillId="0" borderId="0" xfId="0" applyNumberFormat="1" applyFont="1" applyAlignment="1">
      <alignment horizontal="center"/>
    </xf>
    <xf numFmtId="16" fontId="1" fillId="0" borderId="0" xfId="0" applyNumberFormat="1" applyFont="1" applyAlignment="1">
      <alignment horizontal="left"/>
    </xf>
    <xf numFmtId="164" fontId="15" fillId="0" borderId="0" xfId="0" applyNumberFormat="1" applyFont="1" applyAlignment="1">
      <alignment horizontal="center"/>
    </xf>
    <xf numFmtId="43" fontId="16" fillId="0" borderId="0" xfId="0" applyNumberFormat="1" applyFont="1"/>
    <xf numFmtId="4" fontId="16" fillId="0" borderId="0" xfId="0" applyNumberFormat="1" applyFont="1" applyAlignment="1">
      <alignment horizontal="left"/>
    </xf>
    <xf numFmtId="44" fontId="17" fillId="0" borderId="0" xfId="0" applyNumberFormat="1" applyFont="1" applyAlignment="1"/>
    <xf numFmtId="49" fontId="1" fillId="0" borderId="0" xfId="0" applyNumberFormat="1" applyFont="1" applyAlignment="1">
      <alignment horizontal="left"/>
    </xf>
    <xf numFmtId="0" fontId="0" fillId="0" borderId="0" xfId="0" applyAlignment="1"/>
    <xf numFmtId="0" fontId="18" fillId="0" borderId="0" xfId="0" applyFont="1" applyAlignment="1"/>
    <xf numFmtId="0" fontId="18" fillId="0" borderId="0" xfId="0" applyNumberFormat="1" applyFont="1" applyAlignment="1"/>
    <xf numFmtId="43" fontId="12" fillId="0" borderId="0" xfId="0" applyNumberFormat="1" applyFont="1" applyAlignment="1"/>
    <xf numFmtId="43" fontId="19" fillId="0" borderId="0" xfId="0" applyNumberFormat="1" applyFont="1" applyAlignment="1"/>
    <xf numFmtId="164" fontId="1" fillId="0" borderId="0" xfId="0" applyNumberFormat="1" applyFont="1" applyAlignment="1"/>
    <xf numFmtId="0" fontId="1" fillId="0" borderId="3" xfId="0" applyFont="1" applyBorder="1" applyAlignment="1"/>
    <xf numFmtId="164" fontId="1" fillId="0" borderId="3" xfId="0" applyNumberFormat="1" applyFont="1" applyBorder="1" applyAlignment="1"/>
    <xf numFmtId="0" fontId="2" fillId="0" borderId="3" xfId="0" applyFont="1" applyBorder="1" applyAlignment="1"/>
    <xf numFmtId="43" fontId="14" fillId="0" borderId="0" xfId="0" applyNumberFormat="1" applyFont="1"/>
    <xf numFmtId="4" fontId="14" fillId="0" borderId="0" xfId="0" applyNumberFormat="1" applyFont="1" applyAlignment="1">
      <alignment horizontal="center"/>
    </xf>
    <xf numFmtId="0" fontId="20" fillId="0" borderId="0" xfId="0" applyFont="1"/>
    <xf numFmtId="43" fontId="20" fillId="0" borderId="0" xfId="0" applyNumberFormat="1" applyFont="1"/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172" fontId="7" fillId="4" borderId="2" xfId="2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7" fontId="17" fillId="0" borderId="0" xfId="0" applyNumberFormat="1" applyFont="1" applyAlignment="1">
      <alignment horizontal="center"/>
    </xf>
  </cellXfs>
  <cellStyles count="4">
    <cellStyle name="Euro" xfId="3"/>
    <cellStyle name="Migliaia" xfId="1" builtinId="3"/>
    <cellStyle name="Migliaia [0]" xfId="2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24938</xdr:colOff>
      <xdr:row>0</xdr:row>
      <xdr:rowOff>8313</xdr:rowOff>
    </xdr:from>
    <xdr:to>
      <xdr:col>10</xdr:col>
      <xdr:colOff>232756</xdr:colOff>
      <xdr:row>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938" y="8313"/>
          <a:ext cx="6675120" cy="74814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it-IT" sz="2200" b="1" i="0" u="none" strike="noStrike" baseline="0">
              <a:solidFill>
                <a:srgbClr val="008080"/>
              </a:solidFill>
              <a:latin typeface="Times New Roman"/>
              <a:cs typeface="Times New Roman"/>
            </a:rPr>
            <a:t>         LUGLIO 2017</a:t>
          </a:r>
        </a:p>
      </xdr:txBody>
    </xdr:sp>
    <xdr:clientData/>
  </xdr:twoCellAnchor>
  <xdr:twoCellAnchor editAs="oneCell">
    <xdr:from>
      <xdr:col>3</xdr:col>
      <xdr:colOff>299258</xdr:colOff>
      <xdr:row>0</xdr:row>
      <xdr:rowOff>66502</xdr:rowOff>
    </xdr:from>
    <xdr:to>
      <xdr:col>4</xdr:col>
      <xdr:colOff>199505</xdr:colOff>
      <xdr:row>0</xdr:row>
      <xdr:rowOff>706582</xdr:rowOff>
    </xdr:to>
    <xdr:pic>
      <xdr:nvPicPr>
        <xdr:cNvPr id="3" name="Picture 2" descr="logocolom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0858" y="66502"/>
          <a:ext cx="590203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623"/>
  <sheetViews>
    <sheetView tabSelected="1" zoomScale="163" zoomScaleNormal="163" workbookViewId="0">
      <pane xSplit="11" ySplit="2" topLeftCell="L18" activePane="bottomRight" state="frozen"/>
      <selection pane="topRight" activeCell="K1" sqref="K1"/>
      <selection pane="bottomLeft" activeCell="A3" sqref="A3"/>
      <selection pane="bottomRight" activeCell="A20" sqref="A20:K20"/>
    </sheetView>
  </sheetViews>
  <sheetFormatPr defaultRowHeight="12.75" x14ac:dyDescent="0.2"/>
  <cols>
    <col min="1" max="1" width="4.85546875" style="1" customWidth="1"/>
    <col min="2" max="2" width="6" style="2" customWidth="1"/>
    <col min="3" max="3" width="9.7109375" style="3" customWidth="1"/>
    <col min="4" max="4" width="10.42578125" style="3" customWidth="1"/>
    <col min="5" max="5" width="16.140625" style="3" customWidth="1"/>
    <col min="6" max="6" width="14.7109375" style="4" customWidth="1"/>
    <col min="7" max="8" width="7" style="3" customWidth="1"/>
    <col min="9" max="9" width="11.42578125" style="1" customWidth="1"/>
    <col min="10" max="10" width="10" style="1" customWidth="1"/>
    <col min="11" max="11" width="4.85546875" style="3" customWidth="1"/>
    <col min="12" max="12" width="16.42578125" bestFit="1" customWidth="1"/>
    <col min="13" max="13" width="12.42578125" style="5" customWidth="1"/>
    <col min="14" max="14" width="9.7109375" customWidth="1"/>
    <col min="15" max="15" width="10.28515625" style="6" bestFit="1" customWidth="1"/>
    <col min="16" max="16" width="9.28515625" style="6" bestFit="1" customWidth="1"/>
    <col min="17" max="17" width="9.140625" style="6" customWidth="1"/>
  </cols>
  <sheetData>
    <row r="1" spans="1:17" ht="60" customHeight="1" x14ac:dyDescent="0.2"/>
    <row r="2" spans="1:17" s="10" customFormat="1" ht="18" customHeight="1" x14ac:dyDescent="0.25">
      <c r="A2" s="7" t="s">
        <v>0</v>
      </c>
      <c r="B2" s="8" t="s">
        <v>1</v>
      </c>
      <c r="C2" s="7" t="s">
        <v>2</v>
      </c>
      <c r="D2" s="7" t="s">
        <v>3</v>
      </c>
      <c r="E2" s="7" t="s">
        <v>4</v>
      </c>
      <c r="F2" s="9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M2" s="11"/>
      <c r="O2" s="12"/>
      <c r="P2" s="12"/>
      <c r="Q2" s="12"/>
    </row>
    <row r="3" spans="1:17" ht="17.25" customHeight="1" x14ac:dyDescent="0.2">
      <c r="A3" s="13">
        <v>42</v>
      </c>
      <c r="B3" s="14">
        <v>42919</v>
      </c>
      <c r="C3" s="13" t="s">
        <v>11</v>
      </c>
      <c r="D3" s="13"/>
      <c r="E3" s="15"/>
      <c r="F3" s="4">
        <v>25.4</v>
      </c>
      <c r="G3" s="13"/>
      <c r="H3" s="16">
        <v>75100</v>
      </c>
      <c r="I3" s="17"/>
      <c r="J3" s="17"/>
      <c r="K3" s="13"/>
    </row>
    <row r="4" spans="1:17" ht="17.25" customHeight="1" x14ac:dyDescent="0.2">
      <c r="A4" s="13"/>
      <c r="B4" s="18">
        <v>42920</v>
      </c>
      <c r="C4" s="102" t="s">
        <v>12</v>
      </c>
      <c r="D4" s="102"/>
      <c r="E4" s="102"/>
      <c r="F4" s="19">
        <v>241</v>
      </c>
      <c r="G4" s="20">
        <v>20221</v>
      </c>
      <c r="H4" s="13"/>
      <c r="I4" s="21"/>
      <c r="J4" s="21"/>
      <c r="K4" s="13"/>
      <c r="L4" s="6"/>
      <c r="M4" s="22"/>
      <c r="N4" s="23"/>
    </row>
    <row r="5" spans="1:17" ht="17.25" customHeight="1" x14ac:dyDescent="0.2">
      <c r="A5" s="13"/>
      <c r="B5" s="14">
        <v>42921</v>
      </c>
      <c r="C5" s="24" t="s">
        <v>13</v>
      </c>
      <c r="D5" s="25"/>
      <c r="E5" s="26"/>
      <c r="F5" s="27">
        <v>13.5</v>
      </c>
      <c r="G5" s="26">
        <v>20210</v>
      </c>
      <c r="H5" s="13"/>
      <c r="I5" s="28"/>
      <c r="J5" s="28"/>
      <c r="K5" s="13"/>
      <c r="L5" s="6"/>
      <c r="M5" s="22"/>
      <c r="N5" s="23"/>
    </row>
    <row r="6" spans="1:17" ht="17.25" customHeight="1" x14ac:dyDescent="0.2">
      <c r="A6" s="13"/>
      <c r="B6" s="14">
        <v>42928</v>
      </c>
      <c r="C6" s="24" t="s">
        <v>14</v>
      </c>
      <c r="D6" s="25"/>
      <c r="E6" s="26"/>
      <c r="F6" s="27">
        <v>25.4</v>
      </c>
      <c r="G6" s="26">
        <v>20210</v>
      </c>
      <c r="H6" s="13"/>
      <c r="I6" s="28"/>
      <c r="J6" s="28"/>
      <c r="K6" s="13"/>
      <c r="L6" s="6"/>
      <c r="M6" s="22"/>
      <c r="N6" s="23"/>
    </row>
    <row r="7" spans="1:17" ht="17.25" customHeight="1" x14ac:dyDescent="0.2">
      <c r="A7" s="13"/>
      <c r="B7" s="14">
        <v>42928</v>
      </c>
      <c r="C7" s="24" t="s">
        <v>15</v>
      </c>
      <c r="D7" s="25"/>
      <c r="E7" s="26"/>
      <c r="F7" s="27">
        <v>47.5</v>
      </c>
      <c r="G7" s="26">
        <v>20210</v>
      </c>
      <c r="H7" s="13"/>
      <c r="I7" s="28"/>
      <c r="J7" s="28"/>
      <c r="K7" s="13"/>
      <c r="L7" s="6"/>
      <c r="M7" s="22"/>
      <c r="N7" s="23"/>
    </row>
    <row r="8" spans="1:17" ht="17.25" customHeight="1" x14ac:dyDescent="0.2">
      <c r="A8" s="26" t="s">
        <v>16</v>
      </c>
      <c r="B8" s="14">
        <v>42923</v>
      </c>
      <c r="C8" s="26" t="s">
        <v>17</v>
      </c>
      <c r="D8" s="29" t="s">
        <v>18</v>
      </c>
      <c r="E8" s="30"/>
      <c r="F8" s="27">
        <v>15</v>
      </c>
      <c r="G8" s="26">
        <v>40208</v>
      </c>
      <c r="H8" s="26">
        <v>75103</v>
      </c>
      <c r="I8" s="31">
        <v>15</v>
      </c>
      <c r="J8" s="31"/>
      <c r="K8" s="26" t="s">
        <v>19</v>
      </c>
      <c r="L8" s="6"/>
      <c r="M8" s="22"/>
      <c r="N8" s="23"/>
    </row>
    <row r="9" spans="1:17" ht="17.25" customHeight="1" x14ac:dyDescent="0.2">
      <c r="A9" s="26"/>
      <c r="B9" s="14">
        <v>42923</v>
      </c>
      <c r="C9" s="29" t="s">
        <v>20</v>
      </c>
      <c r="D9" s="13"/>
      <c r="E9" s="13"/>
      <c r="F9" s="4">
        <v>15</v>
      </c>
      <c r="G9" s="13">
        <v>20003</v>
      </c>
      <c r="H9" s="13">
        <v>40208</v>
      </c>
      <c r="I9" s="31"/>
      <c r="J9" s="31"/>
      <c r="K9" s="26"/>
      <c r="L9" s="6"/>
      <c r="M9" s="22"/>
      <c r="N9" s="23"/>
    </row>
    <row r="10" spans="1:17" ht="17.25" customHeight="1" x14ac:dyDescent="0.2">
      <c r="A10" s="26" t="s">
        <v>21</v>
      </c>
      <c r="B10" s="14">
        <v>42922</v>
      </c>
      <c r="C10" s="32" t="s">
        <v>22</v>
      </c>
      <c r="D10" s="32"/>
      <c r="E10" s="32"/>
      <c r="F10" s="27">
        <v>571.59</v>
      </c>
      <c r="G10" s="26">
        <v>42265</v>
      </c>
      <c r="H10" s="13"/>
      <c r="I10" s="33">
        <v>543.24</v>
      </c>
      <c r="J10" s="34"/>
      <c r="K10" s="26" t="s">
        <v>19</v>
      </c>
      <c r="L10" s="6"/>
      <c r="M10" s="22"/>
      <c r="N10" s="23"/>
    </row>
    <row r="11" spans="1:17" ht="17.25" customHeight="1" x14ac:dyDescent="0.2">
      <c r="A11" s="26"/>
      <c r="B11" s="14"/>
      <c r="C11" s="32"/>
      <c r="D11" s="32"/>
      <c r="E11" s="32"/>
      <c r="F11" s="27"/>
      <c r="G11" s="26"/>
      <c r="H11" s="26"/>
      <c r="I11" s="33">
        <v>23.24</v>
      </c>
      <c r="J11" s="35">
        <v>5.1100000000000003</v>
      </c>
      <c r="K11" s="26">
        <v>22</v>
      </c>
      <c r="L11" s="6"/>
      <c r="M11" s="22"/>
      <c r="N11" s="23"/>
    </row>
    <row r="12" spans="1:17" ht="17.25" customHeight="1" x14ac:dyDescent="0.2">
      <c r="A12" s="26"/>
      <c r="B12" s="14"/>
      <c r="C12" s="32"/>
      <c r="D12" s="32"/>
      <c r="E12" s="32"/>
      <c r="F12" s="27">
        <v>566.48</v>
      </c>
      <c r="G12" s="26"/>
      <c r="H12" s="26">
        <v>75101</v>
      </c>
      <c r="I12" s="33"/>
      <c r="J12" s="34"/>
      <c r="K12" s="26"/>
      <c r="L12" s="6"/>
      <c r="M12" s="22"/>
      <c r="N12" s="23"/>
    </row>
    <row r="13" spans="1:17" s="1" customFormat="1" ht="17.25" customHeight="1" x14ac:dyDescent="0.2">
      <c r="A13" s="13"/>
      <c r="B13" s="36"/>
      <c r="C13" s="13"/>
      <c r="D13" s="37"/>
      <c r="E13" s="26" t="s">
        <v>23</v>
      </c>
      <c r="F13" s="27">
        <v>5.1100000000000003</v>
      </c>
      <c r="G13" s="26"/>
      <c r="H13" s="26">
        <v>49997</v>
      </c>
      <c r="I13" s="28"/>
      <c r="J13" s="28"/>
      <c r="K13" s="13"/>
      <c r="L13" s="38"/>
      <c r="M13" s="39"/>
      <c r="N13" s="3"/>
      <c r="O13" s="38"/>
      <c r="P13" s="38"/>
      <c r="Q13" s="38"/>
    </row>
    <row r="14" spans="1:17" ht="17.25" customHeight="1" x14ac:dyDescent="0.2">
      <c r="A14" s="26" t="s">
        <v>24</v>
      </c>
      <c r="B14" s="14">
        <v>42923</v>
      </c>
      <c r="C14" s="32" t="s">
        <v>25</v>
      </c>
      <c r="D14" s="32"/>
      <c r="E14" s="32"/>
      <c r="F14" s="27">
        <v>4192.63</v>
      </c>
      <c r="G14" s="26"/>
      <c r="H14" s="26">
        <v>42265</v>
      </c>
      <c r="I14" s="33">
        <v>4176.4399999999996</v>
      </c>
      <c r="J14" s="34"/>
      <c r="K14" s="26" t="s">
        <v>19</v>
      </c>
      <c r="L14" s="6"/>
      <c r="M14" s="22"/>
      <c r="N14" s="23"/>
    </row>
    <row r="15" spans="1:17" ht="17.25" customHeight="1" x14ac:dyDescent="0.2">
      <c r="A15" s="26"/>
      <c r="B15" s="14"/>
      <c r="C15" s="32"/>
      <c r="D15" s="32"/>
      <c r="E15" s="32"/>
      <c r="F15" s="27"/>
      <c r="G15" s="26"/>
      <c r="H15" s="26"/>
      <c r="I15" s="33">
        <v>13.28</v>
      </c>
      <c r="J15" s="34">
        <v>2.92</v>
      </c>
      <c r="K15" s="26">
        <v>22</v>
      </c>
      <c r="L15" s="6"/>
      <c r="M15" s="22"/>
      <c r="N15" s="23"/>
    </row>
    <row r="16" spans="1:17" ht="17.25" customHeight="1" x14ac:dyDescent="0.2">
      <c r="A16" s="26"/>
      <c r="B16" s="14"/>
      <c r="C16" s="32"/>
      <c r="D16" s="32"/>
      <c r="E16" s="32"/>
      <c r="F16" s="27">
        <v>4189.71</v>
      </c>
      <c r="G16" s="26"/>
      <c r="H16" s="26">
        <v>75101</v>
      </c>
      <c r="I16" s="33"/>
      <c r="J16" s="34"/>
      <c r="K16" s="26"/>
      <c r="L16" s="6"/>
      <c r="M16" s="22"/>
      <c r="N16" s="23"/>
    </row>
    <row r="17" spans="1:17" ht="17.25" customHeight="1" x14ac:dyDescent="0.2">
      <c r="A17" s="13"/>
      <c r="B17" s="40"/>
      <c r="C17" s="13"/>
      <c r="D17" s="41"/>
      <c r="E17" s="26" t="s">
        <v>23</v>
      </c>
      <c r="F17" s="27">
        <v>2.92</v>
      </c>
      <c r="G17" s="26"/>
      <c r="H17" s="26">
        <v>49997</v>
      </c>
      <c r="I17" s="28"/>
      <c r="J17" s="28"/>
      <c r="K17" s="13"/>
      <c r="L17" s="6"/>
      <c r="M17" s="22"/>
      <c r="N17" s="23"/>
    </row>
    <row r="18" spans="1:17" ht="17.25" customHeight="1" x14ac:dyDescent="0.2">
      <c r="A18" s="26" t="s">
        <v>26</v>
      </c>
      <c r="B18" s="14">
        <v>42928</v>
      </c>
      <c r="C18" s="26" t="s">
        <v>17</v>
      </c>
      <c r="D18" s="103" t="s">
        <v>27</v>
      </c>
      <c r="E18" s="103"/>
      <c r="F18" s="27">
        <v>3500</v>
      </c>
      <c r="G18" s="26">
        <v>41214</v>
      </c>
      <c r="H18" s="26">
        <v>75106</v>
      </c>
      <c r="I18" s="31"/>
      <c r="J18" s="31"/>
      <c r="K18" s="26" t="s">
        <v>19</v>
      </c>
      <c r="L18" s="6"/>
      <c r="M18" s="22"/>
      <c r="N18" s="23"/>
    </row>
    <row r="19" spans="1:17" ht="17.25" customHeight="1" x14ac:dyDescent="0.2">
      <c r="A19" s="26"/>
      <c r="B19" s="14">
        <v>42930</v>
      </c>
      <c r="C19" s="24" t="s">
        <v>28</v>
      </c>
      <c r="D19" s="26"/>
      <c r="E19" s="26"/>
      <c r="F19" s="27">
        <v>3500</v>
      </c>
      <c r="G19" s="26">
        <v>20221</v>
      </c>
      <c r="H19" s="26">
        <v>41214</v>
      </c>
      <c r="I19" s="31"/>
      <c r="J19" s="31"/>
      <c r="K19" s="26"/>
      <c r="L19" s="6"/>
      <c r="M19" s="22"/>
      <c r="N19" s="23"/>
    </row>
    <row r="20" spans="1:17" ht="17.25" customHeight="1" x14ac:dyDescent="0.2">
      <c r="A20" s="26"/>
      <c r="B20" s="14"/>
      <c r="C20" s="32"/>
      <c r="D20" s="32"/>
      <c r="E20" s="32"/>
      <c r="F20" s="27"/>
      <c r="G20" s="26"/>
      <c r="H20" s="26"/>
      <c r="I20" s="33"/>
      <c r="J20" s="34"/>
      <c r="K20" s="26"/>
      <c r="L20" s="6"/>
      <c r="M20" s="22"/>
      <c r="N20" s="23"/>
    </row>
    <row r="21" spans="1:17" ht="17.25" customHeight="1" x14ac:dyDescent="0.2">
      <c r="A21" s="28"/>
      <c r="B21" s="40"/>
      <c r="C21" s="13"/>
      <c r="D21" s="13"/>
      <c r="E21" s="13"/>
      <c r="G21" s="13"/>
      <c r="H21" s="13"/>
      <c r="I21" s="28"/>
      <c r="J21" s="28"/>
      <c r="K21" s="13"/>
      <c r="L21" s="6"/>
      <c r="M21" s="22"/>
      <c r="N21" s="23"/>
    </row>
    <row r="22" spans="1:17" ht="17.25" customHeight="1" x14ac:dyDescent="0.2">
      <c r="A22" s="26" t="s">
        <v>29</v>
      </c>
      <c r="B22" s="14">
        <v>42920</v>
      </c>
      <c r="C22" s="26" t="s">
        <v>30</v>
      </c>
      <c r="D22" s="26" t="s">
        <v>31</v>
      </c>
      <c r="E22" s="26" t="s">
        <v>32</v>
      </c>
      <c r="F22" s="27">
        <v>142.80000000000001</v>
      </c>
      <c r="G22" s="26">
        <v>70106</v>
      </c>
      <c r="H22" s="26">
        <v>32792</v>
      </c>
      <c r="I22" s="31"/>
      <c r="J22" s="31"/>
      <c r="K22" s="26" t="s">
        <v>19</v>
      </c>
      <c r="L22" s="6"/>
      <c r="M22" s="22"/>
      <c r="N22" s="23"/>
    </row>
    <row r="23" spans="1:17" ht="17.25" customHeight="1" x14ac:dyDescent="0.2">
      <c r="A23" s="28"/>
      <c r="B23" s="40"/>
      <c r="C23" s="14">
        <v>42920</v>
      </c>
      <c r="D23" s="26"/>
      <c r="E23" s="25"/>
      <c r="F23" s="26" t="s">
        <v>33</v>
      </c>
      <c r="G23" s="42">
        <v>4.63</v>
      </c>
      <c r="H23" s="26">
        <v>82503</v>
      </c>
      <c r="I23" s="26">
        <v>20003</v>
      </c>
      <c r="J23" s="28"/>
      <c r="K23" s="13"/>
      <c r="L23" s="6"/>
      <c r="M23" s="22"/>
      <c r="N23" s="23"/>
    </row>
    <row r="24" spans="1:17" s="1" customFormat="1" ht="17.25" customHeight="1" x14ac:dyDescent="0.2">
      <c r="A24" s="28"/>
      <c r="B24" s="40"/>
      <c r="C24" s="14">
        <v>42935</v>
      </c>
      <c r="D24" s="26"/>
      <c r="E24" s="25"/>
      <c r="F24" s="26" t="s">
        <v>33</v>
      </c>
      <c r="G24" s="42">
        <v>5.95</v>
      </c>
      <c r="H24" s="26">
        <v>82503</v>
      </c>
      <c r="I24" s="26">
        <v>20003</v>
      </c>
      <c r="J24" s="28"/>
      <c r="K24" s="13"/>
      <c r="L24" s="6"/>
      <c r="M24" s="22"/>
      <c r="N24" s="23"/>
      <c r="O24" s="6"/>
      <c r="P24" s="38"/>
      <c r="Q24" s="38"/>
    </row>
    <row r="25" spans="1:17" ht="17.25" customHeight="1" x14ac:dyDescent="0.2">
      <c r="A25" s="43"/>
      <c r="B25" s="40"/>
      <c r="C25" s="14">
        <v>42937</v>
      </c>
      <c r="D25" s="26"/>
      <c r="E25" s="25"/>
      <c r="F25" s="26" t="s">
        <v>33</v>
      </c>
      <c r="G25" s="42">
        <v>4.63</v>
      </c>
      <c r="H25" s="26">
        <v>82503</v>
      </c>
      <c r="I25" s="26">
        <v>20003</v>
      </c>
      <c r="J25" s="28"/>
      <c r="K25" s="13"/>
      <c r="L25" s="6"/>
      <c r="M25" s="22"/>
      <c r="N25" s="23"/>
    </row>
    <row r="26" spans="1:17" ht="17.25" customHeight="1" x14ac:dyDescent="0.2">
      <c r="A26" s="16">
        <v>236</v>
      </c>
      <c r="B26" s="14">
        <v>42855</v>
      </c>
      <c r="C26" s="24" t="s">
        <v>34</v>
      </c>
      <c r="D26" s="26"/>
      <c r="E26" s="26" t="s">
        <v>35</v>
      </c>
      <c r="F26" s="27">
        <v>601.53</v>
      </c>
      <c r="G26" s="26"/>
      <c r="H26" s="26">
        <v>32048</v>
      </c>
      <c r="I26" s="31">
        <v>558.20000000000005</v>
      </c>
      <c r="J26" s="31"/>
      <c r="K26" s="26" t="s">
        <v>19</v>
      </c>
      <c r="L26" s="6"/>
      <c r="M26" s="22"/>
      <c r="N26" s="23"/>
    </row>
    <row r="27" spans="1:17" ht="17.25" customHeight="1" x14ac:dyDescent="0.2">
      <c r="A27" s="16"/>
      <c r="B27" s="14"/>
      <c r="C27" s="26"/>
      <c r="D27" s="44"/>
      <c r="E27" s="26"/>
      <c r="F27" s="27"/>
      <c r="G27" s="26"/>
      <c r="H27" s="26"/>
      <c r="I27" s="31">
        <v>41.66</v>
      </c>
      <c r="J27" s="31">
        <v>1.67</v>
      </c>
      <c r="K27" s="26">
        <v>4</v>
      </c>
      <c r="L27" s="6"/>
      <c r="M27" s="22"/>
      <c r="N27" s="23"/>
    </row>
    <row r="28" spans="1:17" ht="17.25" customHeight="1" x14ac:dyDescent="0.2">
      <c r="A28" s="16"/>
      <c r="B28" s="14"/>
      <c r="C28" s="26"/>
      <c r="D28" s="44"/>
      <c r="E28" s="26"/>
      <c r="F28" s="27">
        <v>599.86</v>
      </c>
      <c r="G28" s="26">
        <v>70107</v>
      </c>
      <c r="H28" s="26"/>
      <c r="I28" s="31"/>
      <c r="J28" s="31"/>
      <c r="K28" s="26"/>
      <c r="L28" s="6"/>
      <c r="M28" s="22"/>
      <c r="N28" s="23"/>
    </row>
    <row r="29" spans="1:17" ht="17.25" customHeight="1" x14ac:dyDescent="0.2">
      <c r="A29" s="16"/>
      <c r="B29" s="14"/>
      <c r="C29" s="26"/>
      <c r="D29" s="44"/>
      <c r="E29" s="13" t="s">
        <v>23</v>
      </c>
      <c r="F29" s="4">
        <v>1.67</v>
      </c>
      <c r="G29" s="26">
        <v>49997</v>
      </c>
      <c r="H29" s="26"/>
      <c r="I29" s="31"/>
      <c r="J29" s="31"/>
      <c r="K29" s="26"/>
      <c r="L29" s="6"/>
      <c r="M29" s="22"/>
      <c r="N29" s="23"/>
    </row>
    <row r="30" spans="1:17" ht="17.25" customHeight="1" x14ac:dyDescent="0.2">
      <c r="A30" s="26">
        <v>237</v>
      </c>
      <c r="B30" s="14">
        <v>42893</v>
      </c>
      <c r="C30" s="26" t="s">
        <v>30</v>
      </c>
      <c r="D30" s="44" t="s">
        <v>36</v>
      </c>
      <c r="E30" s="26" t="s">
        <v>37</v>
      </c>
      <c r="F30" s="27">
        <v>159.11000000000001</v>
      </c>
      <c r="G30" s="26" t="str">
        <f>IF(E30="IVA C/E",49997," ")</f>
        <v xml:space="preserve"> </v>
      </c>
      <c r="H30" s="26">
        <v>32520</v>
      </c>
      <c r="I30" s="31">
        <v>130.41999999999999</v>
      </c>
      <c r="J30" s="31">
        <v>28.69</v>
      </c>
      <c r="K30" s="26">
        <v>22</v>
      </c>
      <c r="L30" s="6"/>
      <c r="M30" s="22"/>
      <c r="N30" s="23"/>
    </row>
    <row r="31" spans="1:17" ht="17.25" customHeight="1" x14ac:dyDescent="0.2">
      <c r="A31" s="26"/>
      <c r="B31" s="45"/>
      <c r="C31" s="26"/>
      <c r="D31" s="44"/>
      <c r="E31" s="26"/>
      <c r="F31" s="27">
        <v>130.41999999999999</v>
      </c>
      <c r="G31" s="26">
        <v>82503</v>
      </c>
      <c r="H31" s="26"/>
      <c r="I31" s="31"/>
      <c r="J31" s="31"/>
      <c r="K31" s="26"/>
      <c r="L31" s="6"/>
      <c r="M31" s="22"/>
      <c r="N31" s="23"/>
    </row>
    <row r="32" spans="1:17" ht="17.25" customHeight="1" x14ac:dyDescent="0.2">
      <c r="A32" s="26"/>
      <c r="B32" s="45"/>
      <c r="C32" s="26"/>
      <c r="D32" s="44"/>
      <c r="E32" s="26" t="s">
        <v>23</v>
      </c>
      <c r="F32" s="27">
        <v>28.69</v>
      </c>
      <c r="G32" s="26">
        <f>IF(E32="IVA C/E",49997," ")</f>
        <v>49997</v>
      </c>
      <c r="H32" s="26"/>
      <c r="I32" s="31"/>
      <c r="J32" s="31"/>
      <c r="K32" s="26"/>
      <c r="L32" s="6"/>
      <c r="M32" s="22"/>
      <c r="N32" s="23"/>
    </row>
    <row r="33" spans="1:14" ht="17.25" customHeight="1" x14ac:dyDescent="0.2">
      <c r="A33" s="26"/>
      <c r="B33" s="14">
        <v>42926</v>
      </c>
      <c r="C33" s="29" t="s">
        <v>38</v>
      </c>
      <c r="D33" s="46"/>
      <c r="E33" s="13"/>
      <c r="F33" s="4">
        <v>159.11000000000001</v>
      </c>
      <c r="G33" s="13">
        <v>32520</v>
      </c>
      <c r="H33" s="13">
        <v>20221</v>
      </c>
      <c r="I33" s="31"/>
      <c r="J33" s="31"/>
      <c r="K33" s="26"/>
      <c r="L33" s="6"/>
      <c r="M33" s="22"/>
      <c r="N33" s="23"/>
    </row>
    <row r="34" spans="1:14" ht="17.25" customHeight="1" x14ac:dyDescent="0.2">
      <c r="A34" s="13">
        <v>238</v>
      </c>
      <c r="B34" s="14">
        <v>42913</v>
      </c>
      <c r="C34" s="26" t="s">
        <v>30</v>
      </c>
      <c r="D34" s="46" t="s">
        <v>39</v>
      </c>
      <c r="E34" s="13" t="s">
        <v>40</v>
      </c>
      <c r="F34" s="4">
        <v>23.8</v>
      </c>
      <c r="G34" s="13">
        <v>70107</v>
      </c>
      <c r="H34" s="13">
        <v>30443</v>
      </c>
      <c r="I34" s="47"/>
      <c r="J34" s="47"/>
      <c r="K34" s="13" t="s">
        <v>19</v>
      </c>
      <c r="L34" s="6"/>
      <c r="M34" s="22"/>
      <c r="N34" s="23"/>
    </row>
    <row r="35" spans="1:14" ht="17.25" customHeight="1" x14ac:dyDescent="0.2">
      <c r="A35" s="26">
        <v>239</v>
      </c>
      <c r="B35" s="14">
        <v>42916</v>
      </c>
      <c r="C35" s="26" t="s">
        <v>30</v>
      </c>
      <c r="D35" s="44">
        <v>1799733</v>
      </c>
      <c r="E35" s="26" t="s">
        <v>41</v>
      </c>
      <c r="F35" s="27">
        <v>109.87</v>
      </c>
      <c r="G35" s="26"/>
      <c r="H35" s="26">
        <v>30131</v>
      </c>
      <c r="I35" s="31">
        <v>83.05</v>
      </c>
      <c r="J35" s="31">
        <v>8.31</v>
      </c>
      <c r="K35" s="26">
        <v>22</v>
      </c>
      <c r="L35" s="6"/>
      <c r="M35" s="22"/>
      <c r="N35" s="23"/>
    </row>
    <row r="36" spans="1:14" ht="17.25" customHeight="1" x14ac:dyDescent="0.2">
      <c r="A36" s="26"/>
      <c r="B36" s="48"/>
      <c r="C36" s="26"/>
      <c r="D36" s="26"/>
      <c r="E36" s="26"/>
      <c r="F36" s="27"/>
      <c r="G36" s="26"/>
      <c r="H36" s="26"/>
      <c r="I36" s="31">
        <v>18.510000000000002</v>
      </c>
      <c r="J36" s="31"/>
      <c r="K36" s="26" t="s">
        <v>19</v>
      </c>
      <c r="L36" s="6"/>
      <c r="M36" s="22"/>
      <c r="N36" s="23"/>
    </row>
    <row r="37" spans="1:14" ht="17.25" customHeight="1" x14ac:dyDescent="0.2">
      <c r="A37" s="26"/>
      <c r="B37" s="48"/>
      <c r="C37" s="26"/>
      <c r="D37" s="26"/>
      <c r="E37" s="26"/>
      <c r="F37" s="27">
        <v>83.05</v>
      </c>
      <c r="G37" s="26">
        <v>73933</v>
      </c>
      <c r="H37" s="26"/>
      <c r="I37" s="31"/>
      <c r="J37" s="31"/>
      <c r="K37" s="26"/>
      <c r="L37" s="6"/>
      <c r="M37" s="22"/>
      <c r="N37" s="23"/>
    </row>
    <row r="38" spans="1:14" ht="17.25" customHeight="1" x14ac:dyDescent="0.2">
      <c r="A38" s="26"/>
      <c r="B38" s="48"/>
      <c r="C38" s="26"/>
      <c r="D38" s="26"/>
      <c r="E38" s="26" t="s">
        <v>23</v>
      </c>
      <c r="F38" s="27">
        <v>8.31</v>
      </c>
      <c r="G38" s="26">
        <v>49997</v>
      </c>
      <c r="H38" s="26"/>
      <c r="I38" s="31"/>
      <c r="J38" s="31"/>
      <c r="K38" s="26"/>
      <c r="L38" s="6"/>
      <c r="M38" s="22"/>
      <c r="N38" s="23"/>
    </row>
    <row r="39" spans="1:14" ht="17.25" customHeight="1" x14ac:dyDescent="0.2">
      <c r="A39" s="26">
        <v>240</v>
      </c>
      <c r="B39" s="14">
        <v>42919</v>
      </c>
      <c r="C39" s="49" t="s">
        <v>30</v>
      </c>
      <c r="D39" s="26">
        <v>554</v>
      </c>
      <c r="E39" s="26" t="s">
        <v>42</v>
      </c>
      <c r="F39" s="27">
        <v>1758.56</v>
      </c>
      <c r="G39" s="26" t="str">
        <f>IF(E39="IVA C/E",49997," ")</f>
        <v xml:space="preserve"> </v>
      </c>
      <c r="H39" s="26">
        <v>32388</v>
      </c>
      <c r="I39" s="31">
        <v>1441.44</v>
      </c>
      <c r="J39" s="31">
        <v>317.12</v>
      </c>
      <c r="K39" s="26">
        <v>22</v>
      </c>
      <c r="L39" s="6"/>
      <c r="M39" s="22"/>
      <c r="N39" s="23"/>
    </row>
    <row r="40" spans="1:14" ht="17.25" customHeight="1" x14ac:dyDescent="0.2">
      <c r="A40" s="26"/>
      <c r="B40" s="45"/>
      <c r="C40" s="26"/>
      <c r="D40" s="26"/>
      <c r="E40" s="26"/>
      <c r="F40" s="27"/>
      <c r="G40" s="26"/>
      <c r="H40" s="26"/>
      <c r="I40" s="31">
        <v>55.44</v>
      </c>
      <c r="J40" s="31"/>
      <c r="K40" s="26" t="s">
        <v>19</v>
      </c>
      <c r="L40" s="6"/>
      <c r="M40" s="22"/>
      <c r="N40" s="23"/>
    </row>
    <row r="41" spans="1:14" ht="17.25" customHeight="1" x14ac:dyDescent="0.2">
      <c r="A41" s="26"/>
      <c r="B41" s="45"/>
      <c r="C41" s="26"/>
      <c r="D41" s="26"/>
      <c r="E41" s="26"/>
      <c r="F41" s="27">
        <v>1441.44</v>
      </c>
      <c r="G41" s="26">
        <v>89003</v>
      </c>
      <c r="H41" s="26"/>
      <c r="I41" s="31"/>
      <c r="J41" s="31"/>
      <c r="K41" s="26"/>
      <c r="L41" s="6"/>
      <c r="M41" s="22"/>
      <c r="N41" s="23"/>
    </row>
    <row r="42" spans="1:14" ht="17.25" customHeight="1" x14ac:dyDescent="0.2">
      <c r="A42" s="26"/>
      <c r="B42" s="45"/>
      <c r="C42" s="26"/>
      <c r="D42" s="26"/>
      <c r="E42" s="26" t="s">
        <v>23</v>
      </c>
      <c r="F42" s="27">
        <f>J39</f>
        <v>317.12</v>
      </c>
      <c r="G42" s="26">
        <f>IF(E42="IVA C/E",49997," ")</f>
        <v>49997</v>
      </c>
      <c r="H42" s="26"/>
      <c r="I42" s="31"/>
      <c r="J42" s="31"/>
      <c r="K42" s="26"/>
      <c r="L42" s="6"/>
      <c r="M42" s="22"/>
      <c r="N42" s="23"/>
    </row>
    <row r="43" spans="1:14" ht="17.25" customHeight="1" x14ac:dyDescent="0.2">
      <c r="A43" s="26"/>
      <c r="B43" s="50">
        <v>42944</v>
      </c>
      <c r="C43" s="24" t="s">
        <v>43</v>
      </c>
      <c r="D43" s="44"/>
      <c r="E43" s="26"/>
      <c r="F43" s="27">
        <v>1481.36</v>
      </c>
      <c r="G43" s="13">
        <v>32388</v>
      </c>
      <c r="H43" s="26">
        <v>20221</v>
      </c>
      <c r="I43" s="31"/>
      <c r="J43" s="31"/>
      <c r="K43" s="26"/>
      <c r="L43" s="6"/>
      <c r="M43" s="22"/>
      <c r="N43" s="23"/>
    </row>
    <row r="44" spans="1:14" ht="17.25" customHeight="1" x14ac:dyDescent="0.2">
      <c r="A44" s="13">
        <v>241</v>
      </c>
      <c r="B44" s="14">
        <v>42920</v>
      </c>
      <c r="C44" s="24" t="s">
        <v>44</v>
      </c>
      <c r="D44" s="46"/>
      <c r="E44" s="13" t="s">
        <v>45</v>
      </c>
      <c r="F44" s="4">
        <v>15.35</v>
      </c>
      <c r="G44" s="13"/>
      <c r="H44" s="13">
        <v>30134</v>
      </c>
      <c r="I44" s="47">
        <v>12.58</v>
      </c>
      <c r="J44" s="47">
        <v>2.77</v>
      </c>
      <c r="K44" s="13">
        <v>22</v>
      </c>
    </row>
    <row r="45" spans="1:14" ht="17.25" customHeight="1" x14ac:dyDescent="0.2">
      <c r="A45" s="13"/>
      <c r="B45" s="40"/>
      <c r="C45" s="13"/>
      <c r="D45" s="46"/>
      <c r="E45" s="13"/>
      <c r="F45" s="4">
        <v>12.58</v>
      </c>
      <c r="G45" s="13">
        <v>73923</v>
      </c>
      <c r="H45" s="13"/>
      <c r="I45" s="47"/>
      <c r="J45" s="47"/>
      <c r="K45" s="13"/>
    </row>
    <row r="46" spans="1:14" ht="17.25" customHeight="1" x14ac:dyDescent="0.2">
      <c r="A46" s="13"/>
      <c r="B46" s="40"/>
      <c r="C46" s="13"/>
      <c r="D46" s="46"/>
      <c r="E46" s="13" t="s">
        <v>23</v>
      </c>
      <c r="F46" s="4">
        <v>2.77</v>
      </c>
      <c r="G46" s="26">
        <v>49997</v>
      </c>
      <c r="H46" s="13"/>
      <c r="I46" s="47"/>
      <c r="J46" s="47"/>
      <c r="K46" s="13"/>
      <c r="L46" s="6"/>
      <c r="M46" s="22"/>
      <c r="N46" s="23"/>
    </row>
    <row r="47" spans="1:14" ht="17.25" customHeight="1" x14ac:dyDescent="0.2">
      <c r="A47" s="13"/>
      <c r="B47" s="14">
        <v>42920</v>
      </c>
      <c r="C47" s="29" t="s">
        <v>46</v>
      </c>
      <c r="D47" s="46"/>
      <c r="E47" s="13"/>
      <c r="F47" s="4">
        <v>15.35</v>
      </c>
      <c r="G47" s="13">
        <v>30134</v>
      </c>
      <c r="H47" s="13">
        <v>20003</v>
      </c>
      <c r="I47" s="47"/>
      <c r="J47" s="47"/>
      <c r="K47" s="13"/>
      <c r="L47" s="6"/>
      <c r="M47" s="22"/>
      <c r="N47" s="23"/>
    </row>
    <row r="48" spans="1:14" ht="17.25" customHeight="1" x14ac:dyDescent="0.2">
      <c r="A48" s="101" t="s">
        <v>47</v>
      </c>
      <c r="B48" s="101"/>
      <c r="C48" s="101"/>
      <c r="D48" s="101"/>
      <c r="E48" s="101"/>
      <c r="F48" s="101"/>
      <c r="G48" s="101"/>
      <c r="H48" s="101"/>
      <c r="I48" s="101"/>
      <c r="J48" s="101"/>
      <c r="K48" s="101"/>
      <c r="L48" s="6"/>
      <c r="M48" s="22"/>
      <c r="N48" s="23"/>
    </row>
    <row r="49" spans="1:14" ht="17.25" customHeight="1" x14ac:dyDescent="0.2">
      <c r="A49" s="7" t="s">
        <v>0</v>
      </c>
      <c r="B49" s="51" t="s">
        <v>1</v>
      </c>
      <c r="C49" s="7" t="s">
        <v>2</v>
      </c>
      <c r="D49" s="7" t="s">
        <v>3</v>
      </c>
      <c r="E49" s="7" t="s">
        <v>4</v>
      </c>
      <c r="F49" s="9" t="s">
        <v>5</v>
      </c>
      <c r="G49" s="7" t="s">
        <v>6</v>
      </c>
      <c r="H49" s="7" t="s">
        <v>7</v>
      </c>
      <c r="I49" s="52" t="s">
        <v>8</v>
      </c>
      <c r="J49" s="52" t="s">
        <v>9</v>
      </c>
      <c r="K49" s="7" t="s">
        <v>10</v>
      </c>
      <c r="L49" s="6"/>
      <c r="M49" s="22"/>
      <c r="N49" s="23"/>
    </row>
    <row r="50" spans="1:14" ht="17.25" customHeight="1" x14ac:dyDescent="0.2">
      <c r="A50" s="13">
        <v>242</v>
      </c>
      <c r="B50" s="14">
        <v>42920</v>
      </c>
      <c r="C50" s="26" t="s">
        <v>30</v>
      </c>
      <c r="D50" s="46" t="s">
        <v>48</v>
      </c>
      <c r="E50" s="13" t="s">
        <v>40</v>
      </c>
      <c r="F50" s="4">
        <v>35.56</v>
      </c>
      <c r="G50" s="13">
        <v>70107</v>
      </c>
      <c r="H50" s="13">
        <v>30443</v>
      </c>
      <c r="I50" s="47"/>
      <c r="J50" s="47"/>
      <c r="K50" s="13" t="s">
        <v>19</v>
      </c>
      <c r="L50" s="6"/>
      <c r="M50" s="22"/>
      <c r="N50" s="23"/>
    </row>
    <row r="51" spans="1:14" ht="17.25" customHeight="1" x14ac:dyDescent="0.2">
      <c r="A51" s="13">
        <v>243</v>
      </c>
      <c r="B51" s="14">
        <v>42920</v>
      </c>
      <c r="C51" s="26" t="s">
        <v>49</v>
      </c>
      <c r="D51" s="44" t="s">
        <v>50</v>
      </c>
      <c r="E51" s="26" t="s">
        <v>51</v>
      </c>
      <c r="F51" s="27">
        <v>49.84</v>
      </c>
      <c r="G51" s="26" t="str">
        <f>IF(E51="IVA C/E",49997,IF(E51="COMM.",81408," "))</f>
        <v xml:space="preserve"> </v>
      </c>
      <c r="H51" s="26">
        <v>30474</v>
      </c>
      <c r="I51" s="31">
        <v>40.85</v>
      </c>
      <c r="J51" s="31">
        <v>8.99</v>
      </c>
      <c r="K51" s="26">
        <v>22</v>
      </c>
      <c r="L51" s="6"/>
      <c r="M51" s="22"/>
      <c r="N51" s="23"/>
    </row>
    <row r="52" spans="1:14" ht="17.25" customHeight="1" x14ac:dyDescent="0.2">
      <c r="A52" s="28"/>
      <c r="B52" s="53"/>
      <c r="C52" s="26"/>
      <c r="D52" s="54"/>
      <c r="E52" s="26"/>
      <c r="F52" s="27">
        <f>I50+I51</f>
        <v>40.85</v>
      </c>
      <c r="G52" s="26">
        <v>70106</v>
      </c>
      <c r="H52" s="26"/>
      <c r="I52" s="31"/>
      <c r="J52" s="31"/>
      <c r="K52" s="26"/>
      <c r="L52" s="6"/>
      <c r="M52" s="22"/>
      <c r="N52" s="23"/>
    </row>
    <row r="53" spans="1:14" ht="17.25" customHeight="1" x14ac:dyDescent="0.2">
      <c r="A53" s="28"/>
      <c r="B53" s="53"/>
      <c r="C53" s="26"/>
      <c r="D53" s="44"/>
      <c r="E53" s="26" t="s">
        <v>23</v>
      </c>
      <c r="F53" s="27">
        <f>J51</f>
        <v>8.99</v>
      </c>
      <c r="G53" s="26">
        <f>IF(E53="IVA C/E",49997,IF(E53="COMM.",81408," "))</f>
        <v>49997</v>
      </c>
      <c r="H53" s="26"/>
      <c r="I53" s="31"/>
      <c r="J53" s="31"/>
      <c r="K53" s="26"/>
      <c r="L53" s="6"/>
      <c r="M53" s="22"/>
      <c r="N53" s="23"/>
    </row>
    <row r="54" spans="1:14" ht="17.25" customHeight="1" x14ac:dyDescent="0.2">
      <c r="A54" s="13">
        <v>244</v>
      </c>
      <c r="B54" s="14">
        <v>42920</v>
      </c>
      <c r="C54" s="26" t="s">
        <v>49</v>
      </c>
      <c r="D54" s="44" t="s">
        <v>52</v>
      </c>
      <c r="E54" s="26" t="s">
        <v>51</v>
      </c>
      <c r="F54" s="27">
        <v>798.12</v>
      </c>
      <c r="G54" s="26" t="str">
        <f>IF(E54="IVA C/E",49997,IF(E54="COMM.",81408," "))</f>
        <v xml:space="preserve"> </v>
      </c>
      <c r="H54" s="26">
        <v>30474</v>
      </c>
      <c r="I54" s="31">
        <v>654.20000000000005</v>
      </c>
      <c r="J54" s="31">
        <v>143.91999999999999</v>
      </c>
      <c r="K54" s="26">
        <v>22</v>
      </c>
      <c r="L54" s="6"/>
      <c r="M54" s="22"/>
      <c r="N54" s="23"/>
    </row>
    <row r="55" spans="1:14" ht="17.25" customHeight="1" x14ac:dyDescent="0.2">
      <c r="A55" s="28"/>
      <c r="B55" s="53"/>
      <c r="C55" s="26"/>
      <c r="D55" s="54"/>
      <c r="E55" s="26"/>
      <c r="F55" s="27">
        <f>I53+I54</f>
        <v>654.20000000000005</v>
      </c>
      <c r="G55" s="26">
        <v>70106</v>
      </c>
      <c r="H55" s="26"/>
      <c r="I55" s="31"/>
      <c r="J55" s="31"/>
      <c r="K55" s="26"/>
      <c r="L55" s="6"/>
      <c r="M55" s="22"/>
      <c r="N55" s="23"/>
    </row>
    <row r="56" spans="1:14" ht="17.25" customHeight="1" x14ac:dyDescent="0.2">
      <c r="A56" s="28"/>
      <c r="B56" s="53"/>
      <c r="C56" s="26"/>
      <c r="D56" s="44"/>
      <c r="E56" s="26" t="s">
        <v>23</v>
      </c>
      <c r="F56" s="27">
        <f>J54</f>
        <v>143.91999999999999</v>
      </c>
      <c r="G56" s="26">
        <f>IF(E56="IVA C/E",49997,IF(E56="COMM.",81408," "))</f>
        <v>49997</v>
      </c>
      <c r="H56" s="26"/>
      <c r="I56" s="31"/>
      <c r="J56" s="31"/>
      <c r="K56" s="26"/>
      <c r="L56" s="6"/>
      <c r="M56" s="22"/>
      <c r="N56" s="23"/>
    </row>
    <row r="57" spans="1:14" ht="17.25" customHeight="1" x14ac:dyDescent="0.2">
      <c r="A57" s="13"/>
      <c r="B57" s="50">
        <v>42919</v>
      </c>
      <c r="C57" s="24" t="s">
        <v>53</v>
      </c>
      <c r="D57" s="44"/>
      <c r="E57" s="26"/>
      <c r="F57" s="27">
        <v>838.96</v>
      </c>
      <c r="G57" s="13">
        <v>30474</v>
      </c>
      <c r="H57" s="26">
        <v>20221</v>
      </c>
      <c r="I57" s="47"/>
      <c r="J57" s="47"/>
      <c r="K57" s="13"/>
      <c r="L57" s="6"/>
      <c r="M57" s="22"/>
      <c r="N57" s="23"/>
    </row>
    <row r="58" spans="1:14" ht="17.25" customHeight="1" x14ac:dyDescent="0.2">
      <c r="A58" s="16">
        <v>245</v>
      </c>
      <c r="B58" s="14">
        <v>42921</v>
      </c>
      <c r="C58" s="26" t="s">
        <v>30</v>
      </c>
      <c r="D58" s="46" t="s">
        <v>54</v>
      </c>
      <c r="E58" s="13" t="s">
        <v>55</v>
      </c>
      <c r="F58" s="4">
        <v>312</v>
      </c>
      <c r="G58" s="13">
        <v>70107</v>
      </c>
      <c r="H58" s="13">
        <v>30809</v>
      </c>
      <c r="I58" s="47"/>
      <c r="J58" s="47"/>
      <c r="K58" s="13" t="s">
        <v>19</v>
      </c>
      <c r="L58" s="6"/>
      <c r="M58" s="22"/>
      <c r="N58" s="23"/>
    </row>
    <row r="59" spans="1:14" ht="17.25" customHeight="1" x14ac:dyDescent="0.2">
      <c r="A59" s="13">
        <v>246</v>
      </c>
      <c r="B59" s="14">
        <v>42921</v>
      </c>
      <c r="C59" s="26" t="s">
        <v>49</v>
      </c>
      <c r="D59" s="44" t="s">
        <v>56</v>
      </c>
      <c r="E59" s="26" t="s">
        <v>57</v>
      </c>
      <c r="F59" s="27">
        <v>268.39999999999998</v>
      </c>
      <c r="G59" s="26" t="str">
        <f>IF(E59="IVA C/E",49997,IF(E59="COMM.",81408," "))</f>
        <v xml:space="preserve"> </v>
      </c>
      <c r="H59" s="26">
        <v>32201</v>
      </c>
      <c r="I59" s="31">
        <v>220</v>
      </c>
      <c r="J59" s="31">
        <v>48.4</v>
      </c>
      <c r="K59" s="26">
        <v>22</v>
      </c>
      <c r="L59" s="6"/>
      <c r="M59" s="22"/>
      <c r="N59" s="23"/>
    </row>
    <row r="60" spans="1:14" ht="17.25" customHeight="1" x14ac:dyDescent="0.2">
      <c r="A60" s="28"/>
      <c r="B60" s="53"/>
      <c r="C60" s="26"/>
      <c r="D60" s="54"/>
      <c r="E60" s="26"/>
      <c r="F60" s="27">
        <f>I58+I59</f>
        <v>220</v>
      </c>
      <c r="G60" s="26">
        <v>70106</v>
      </c>
      <c r="H60" s="26"/>
      <c r="I60" s="31"/>
      <c r="J60" s="31"/>
      <c r="K60" s="26"/>
      <c r="L60" s="6"/>
      <c r="M60" s="22"/>
      <c r="N60" s="23"/>
    </row>
    <row r="61" spans="1:14" ht="17.25" customHeight="1" x14ac:dyDescent="0.2">
      <c r="A61" s="28"/>
      <c r="B61" s="53"/>
      <c r="C61" s="26"/>
      <c r="D61" s="44"/>
      <c r="E61" s="26" t="s">
        <v>23</v>
      </c>
      <c r="F61" s="27">
        <f>J59</f>
        <v>48.4</v>
      </c>
      <c r="G61" s="26">
        <f>IF(E61="IVA C/E",49997,IF(E61="COMM.",81408," "))</f>
        <v>49997</v>
      </c>
      <c r="H61" s="26"/>
      <c r="I61" s="31"/>
      <c r="J61" s="31"/>
      <c r="K61" s="26"/>
      <c r="L61" s="6"/>
      <c r="M61" s="22"/>
      <c r="N61" s="23"/>
    </row>
    <row r="62" spans="1:14" ht="17.25" customHeight="1" x14ac:dyDescent="0.2">
      <c r="A62" s="13"/>
      <c r="B62" s="50">
        <v>42919</v>
      </c>
      <c r="C62" s="24" t="s">
        <v>58</v>
      </c>
      <c r="D62" s="44"/>
      <c r="E62" s="26"/>
      <c r="F62" s="27">
        <v>268.39999999999998</v>
      </c>
      <c r="G62" s="13">
        <v>32201</v>
      </c>
      <c r="H62" s="26">
        <v>20221</v>
      </c>
      <c r="I62" s="47"/>
      <c r="J62" s="47"/>
      <c r="K62" s="13"/>
      <c r="L62" s="6"/>
      <c r="M62" s="22"/>
      <c r="N62" s="23"/>
    </row>
    <row r="63" spans="1:14" ht="17.25" customHeight="1" x14ac:dyDescent="0.2">
      <c r="A63" s="16">
        <v>247</v>
      </c>
      <c r="B63" s="14">
        <v>42927</v>
      </c>
      <c r="C63" s="26" t="s">
        <v>30</v>
      </c>
      <c r="D63" s="55" t="s">
        <v>59</v>
      </c>
      <c r="E63" s="26" t="s">
        <v>60</v>
      </c>
      <c r="F63" s="27">
        <v>1891.37</v>
      </c>
      <c r="G63" s="26" t="str">
        <f>IF(E63="IVA C/E",49997," ")</f>
        <v xml:space="preserve"> </v>
      </c>
      <c r="H63" s="26">
        <v>30630</v>
      </c>
      <c r="I63" s="31">
        <v>1550.3</v>
      </c>
      <c r="J63" s="31">
        <v>341.07</v>
      </c>
      <c r="K63" s="26">
        <v>22</v>
      </c>
      <c r="L63" s="6"/>
      <c r="M63" s="22"/>
      <c r="N63" s="23"/>
    </row>
    <row r="64" spans="1:14" ht="17.25" customHeight="1" x14ac:dyDescent="0.25">
      <c r="A64" s="16"/>
      <c r="B64" s="48"/>
      <c r="C64" s="56"/>
      <c r="D64" s="26"/>
      <c r="E64" s="26"/>
      <c r="F64" s="27">
        <f>I63</f>
        <v>1550.3</v>
      </c>
      <c r="G64" s="26">
        <v>70106</v>
      </c>
      <c r="H64" s="26"/>
      <c r="I64" s="31"/>
      <c r="J64" s="31"/>
      <c r="K64" s="26"/>
      <c r="L64" s="6"/>
      <c r="M64" s="22"/>
      <c r="N64" s="23"/>
    </row>
    <row r="65" spans="1:14" ht="17.25" customHeight="1" x14ac:dyDescent="0.2">
      <c r="A65" s="16"/>
      <c r="B65" s="48"/>
      <c r="C65" s="26"/>
      <c r="D65" s="44"/>
      <c r="E65" s="26" t="s">
        <v>23</v>
      </c>
      <c r="F65" s="27">
        <v>341.07</v>
      </c>
      <c r="G65" s="26">
        <f>IF(E65="IVA C/E",49997," ")</f>
        <v>49997</v>
      </c>
      <c r="H65" s="26"/>
      <c r="I65" s="31"/>
      <c r="J65" s="31"/>
      <c r="K65" s="26"/>
      <c r="L65" s="6"/>
      <c r="M65" s="22"/>
      <c r="N65" s="23"/>
    </row>
    <row r="66" spans="1:14" ht="17.25" customHeight="1" x14ac:dyDescent="0.2">
      <c r="A66" s="13">
        <v>248</v>
      </c>
      <c r="B66" s="14">
        <v>42928</v>
      </c>
      <c r="C66" s="26" t="s">
        <v>30</v>
      </c>
      <c r="D66" s="46" t="s">
        <v>61</v>
      </c>
      <c r="E66" s="13" t="s">
        <v>62</v>
      </c>
      <c r="F66" s="4">
        <v>265.2</v>
      </c>
      <c r="G66" s="13">
        <v>70106</v>
      </c>
      <c r="H66" s="13">
        <v>30471</v>
      </c>
      <c r="I66" s="47">
        <v>255.2</v>
      </c>
      <c r="J66" s="47">
        <v>10.199999999999999</v>
      </c>
      <c r="K66" s="13">
        <v>4</v>
      </c>
      <c r="L66" s="6"/>
      <c r="M66" s="22"/>
      <c r="N66" s="23"/>
    </row>
    <row r="67" spans="1:14" ht="17.25" customHeight="1" x14ac:dyDescent="0.2">
      <c r="A67" s="26"/>
      <c r="B67" s="45"/>
      <c r="C67" s="24"/>
      <c r="D67" s="26"/>
      <c r="E67" s="13"/>
      <c r="F67" s="4">
        <f>I57+I66</f>
        <v>255.2</v>
      </c>
      <c r="G67" s="13">
        <v>70107</v>
      </c>
      <c r="H67" s="26"/>
      <c r="I67" s="31"/>
      <c r="J67" s="31"/>
      <c r="K67" s="26"/>
      <c r="L67" s="6"/>
      <c r="M67" s="22"/>
      <c r="N67" s="23"/>
    </row>
    <row r="68" spans="1:14" ht="17.25" customHeight="1" x14ac:dyDescent="0.2">
      <c r="A68" s="26"/>
      <c r="B68" s="45"/>
      <c r="C68" s="24"/>
      <c r="D68" s="26"/>
      <c r="E68" s="13" t="s">
        <v>23</v>
      </c>
      <c r="F68" s="4">
        <f>J66</f>
        <v>10.199999999999999</v>
      </c>
      <c r="G68" s="13">
        <f>IF(E68="IVA C/E",49997," ")</f>
        <v>49997</v>
      </c>
      <c r="H68" s="26"/>
      <c r="I68" s="31"/>
      <c r="J68" s="31"/>
      <c r="K68" s="26"/>
      <c r="L68" s="6"/>
      <c r="M68" s="22"/>
      <c r="N68" s="23"/>
    </row>
    <row r="69" spans="1:14" ht="17.25" customHeight="1" x14ac:dyDescent="0.2">
      <c r="A69" s="26"/>
      <c r="B69" s="14">
        <v>42929</v>
      </c>
      <c r="C69" s="57" t="s">
        <v>63</v>
      </c>
      <c r="D69" s="26"/>
      <c r="E69" s="26"/>
      <c r="F69" s="27">
        <v>265.2</v>
      </c>
      <c r="G69" s="26">
        <v>30471</v>
      </c>
      <c r="H69" s="26">
        <v>20221</v>
      </c>
      <c r="I69" s="31"/>
      <c r="J69" s="31"/>
      <c r="K69" s="26"/>
      <c r="L69" s="6"/>
      <c r="M69" s="22"/>
      <c r="N69" s="23"/>
    </row>
    <row r="70" spans="1:14" ht="17.25" customHeight="1" x14ac:dyDescent="0.2">
      <c r="A70" s="13">
        <v>249</v>
      </c>
      <c r="B70" s="14">
        <v>42899</v>
      </c>
      <c r="C70" s="26" t="s">
        <v>30</v>
      </c>
      <c r="D70" s="46" t="s">
        <v>64</v>
      </c>
      <c r="E70" s="13" t="s">
        <v>40</v>
      </c>
      <c r="F70" s="4">
        <v>407.72</v>
      </c>
      <c r="G70" s="13">
        <v>70107</v>
      </c>
      <c r="H70" s="13">
        <v>30443</v>
      </c>
      <c r="I70" s="47"/>
      <c r="J70" s="47"/>
      <c r="K70" s="13" t="s">
        <v>19</v>
      </c>
      <c r="L70" s="6"/>
      <c r="M70" s="22"/>
      <c r="N70" s="23"/>
    </row>
    <row r="71" spans="1:14" ht="17.25" customHeight="1" x14ac:dyDescent="0.2">
      <c r="A71" s="26">
        <v>250</v>
      </c>
      <c r="B71" s="14">
        <v>42930</v>
      </c>
      <c r="C71" s="26" t="s">
        <v>30</v>
      </c>
      <c r="D71" s="44">
        <v>17001970</v>
      </c>
      <c r="E71" s="26" t="s">
        <v>65</v>
      </c>
      <c r="F71" s="27">
        <v>184.88</v>
      </c>
      <c r="G71" s="13"/>
      <c r="H71" s="26">
        <v>31522</v>
      </c>
      <c r="I71" s="31">
        <v>176.88</v>
      </c>
      <c r="J71" s="31"/>
      <c r="K71" s="26" t="s">
        <v>19</v>
      </c>
      <c r="L71" s="6"/>
      <c r="M71" s="22"/>
      <c r="N71" s="23"/>
    </row>
    <row r="72" spans="1:14" ht="17.25" customHeight="1" x14ac:dyDescent="0.2">
      <c r="A72" s="26"/>
      <c r="B72" s="14"/>
      <c r="C72" s="26"/>
      <c r="D72" s="44"/>
      <c r="E72" s="26"/>
      <c r="F72" s="27"/>
      <c r="G72" s="26"/>
      <c r="H72" s="26"/>
      <c r="I72" s="31">
        <v>8</v>
      </c>
      <c r="J72" s="31">
        <v>1.76</v>
      </c>
      <c r="K72" s="26">
        <v>22</v>
      </c>
      <c r="L72" s="6"/>
      <c r="M72" s="22"/>
      <c r="N72" s="23"/>
    </row>
    <row r="73" spans="1:14" ht="17.25" customHeight="1" x14ac:dyDescent="0.2">
      <c r="A73" s="26"/>
      <c r="B73" s="14"/>
      <c r="C73" s="26"/>
      <c r="D73" s="44"/>
      <c r="E73" s="26"/>
      <c r="F73" s="27">
        <v>176.88</v>
      </c>
      <c r="G73" s="26">
        <v>70107</v>
      </c>
      <c r="H73" s="26"/>
      <c r="I73" s="31"/>
      <c r="J73" s="31"/>
      <c r="K73" s="26"/>
      <c r="L73" s="6"/>
      <c r="M73" s="22"/>
      <c r="N73" s="23"/>
    </row>
    <row r="74" spans="1:14" ht="17.25" customHeight="1" x14ac:dyDescent="0.2">
      <c r="A74" s="13"/>
      <c r="B74" s="15"/>
      <c r="C74" s="13"/>
      <c r="D74" s="13"/>
      <c r="E74" s="13" t="s">
        <v>23</v>
      </c>
      <c r="F74" s="27">
        <v>8</v>
      </c>
      <c r="G74" s="26">
        <v>49997</v>
      </c>
      <c r="H74" s="26"/>
      <c r="I74" s="31"/>
      <c r="J74" s="31"/>
      <c r="K74" s="26"/>
      <c r="L74" s="6"/>
      <c r="M74" s="22"/>
      <c r="N74" s="23"/>
    </row>
    <row r="75" spans="1:14" ht="17.25" customHeight="1" x14ac:dyDescent="0.2">
      <c r="A75" s="13">
        <v>251</v>
      </c>
      <c r="B75" s="14">
        <v>42930</v>
      </c>
      <c r="C75" s="26" t="s">
        <v>49</v>
      </c>
      <c r="D75" s="44" t="s">
        <v>66</v>
      </c>
      <c r="E75" s="26" t="s">
        <v>67</v>
      </c>
      <c r="F75" s="27">
        <v>1868.2</v>
      </c>
      <c r="G75" s="26" t="str">
        <f>IF(E75="IVA C/E",49997,IF(E75="COMM.",81408," "))</f>
        <v xml:space="preserve"> </v>
      </c>
      <c r="H75" s="26">
        <v>30135</v>
      </c>
      <c r="I75" s="31">
        <v>1531.31</v>
      </c>
      <c r="J75" s="31">
        <v>336.89</v>
      </c>
      <c r="K75" s="26">
        <v>22</v>
      </c>
      <c r="L75" s="6"/>
      <c r="M75" s="22"/>
      <c r="N75" s="23"/>
    </row>
    <row r="76" spans="1:14" ht="17.25" customHeight="1" x14ac:dyDescent="0.2">
      <c r="A76" s="28"/>
      <c r="B76" s="53"/>
      <c r="C76" s="26"/>
      <c r="D76" s="54"/>
      <c r="E76" s="26"/>
      <c r="F76" s="27">
        <f>I74+I75</f>
        <v>1531.31</v>
      </c>
      <c r="G76" s="26">
        <v>70106</v>
      </c>
      <c r="H76" s="26"/>
      <c r="I76" s="31"/>
      <c r="J76" s="31"/>
      <c r="K76" s="26"/>
      <c r="L76" s="6"/>
      <c r="M76" s="22"/>
      <c r="N76" s="23"/>
    </row>
    <row r="77" spans="1:14" ht="17.25" customHeight="1" x14ac:dyDescent="0.2">
      <c r="A77" s="28"/>
      <c r="B77" s="53"/>
      <c r="C77" s="26"/>
      <c r="D77" s="44"/>
      <c r="E77" s="26" t="s">
        <v>23</v>
      </c>
      <c r="F77" s="27">
        <f>J75</f>
        <v>336.89</v>
      </c>
      <c r="G77" s="26">
        <f>IF(E77="IVA C/E",49997,IF(E77="COMM.",81408," "))</f>
        <v>49997</v>
      </c>
      <c r="H77" s="26"/>
      <c r="I77" s="31"/>
      <c r="J77" s="31"/>
      <c r="K77" s="26"/>
      <c r="L77" s="6"/>
      <c r="M77" s="22"/>
      <c r="N77" s="23"/>
    </row>
    <row r="78" spans="1:14" ht="17.25" customHeight="1" x14ac:dyDescent="0.2">
      <c r="A78" s="13"/>
      <c r="B78" s="50">
        <v>42929</v>
      </c>
      <c r="C78" s="24" t="s">
        <v>68</v>
      </c>
      <c r="D78" s="44"/>
      <c r="E78" s="26"/>
      <c r="F78" s="27">
        <v>1868.2</v>
      </c>
      <c r="G78" s="13">
        <v>30135</v>
      </c>
      <c r="H78" s="26">
        <v>20221</v>
      </c>
      <c r="I78" s="47"/>
      <c r="J78" s="47"/>
      <c r="K78" s="13"/>
      <c r="L78" s="6"/>
      <c r="M78" s="22"/>
      <c r="N78" s="23"/>
    </row>
    <row r="79" spans="1:14" ht="17.25" customHeight="1" x14ac:dyDescent="0.2">
      <c r="A79" s="26">
        <v>252</v>
      </c>
      <c r="B79" s="14">
        <v>42933</v>
      </c>
      <c r="C79" s="26" t="s">
        <v>30</v>
      </c>
      <c r="D79" s="46" t="s">
        <v>69</v>
      </c>
      <c r="E79" s="13" t="s">
        <v>40</v>
      </c>
      <c r="F79" s="4">
        <v>64.25</v>
      </c>
      <c r="G79" s="13" t="str">
        <f>IF(E79="IVA C/E",49997," ")</f>
        <v xml:space="preserve"> </v>
      </c>
      <c r="H79" s="13">
        <v>30443</v>
      </c>
      <c r="I79" s="47">
        <v>40.14</v>
      </c>
      <c r="J79" s="47"/>
      <c r="K79" s="13" t="s">
        <v>19</v>
      </c>
      <c r="L79" s="6"/>
      <c r="M79" s="22"/>
      <c r="N79" s="23"/>
    </row>
    <row r="80" spans="1:14" ht="17.25" customHeight="1" x14ac:dyDescent="0.2">
      <c r="A80" s="13"/>
      <c r="B80" s="14"/>
      <c r="C80" s="29"/>
      <c r="D80" s="46"/>
      <c r="E80" s="13"/>
      <c r="G80" s="13" t="str">
        <f>IF(E80="IVA C/E",49997," ")</f>
        <v xml:space="preserve"> </v>
      </c>
      <c r="H80" s="13"/>
      <c r="I80" s="47">
        <v>19.760000000000002</v>
      </c>
      <c r="J80" s="47">
        <v>4.3499999999999996</v>
      </c>
      <c r="K80" s="13">
        <v>22</v>
      </c>
      <c r="L80" s="6"/>
      <c r="M80" s="22"/>
      <c r="N80" s="23"/>
    </row>
    <row r="81" spans="1:17" ht="17.25" customHeight="1" x14ac:dyDescent="0.2">
      <c r="A81" s="13"/>
      <c r="B81" s="14"/>
      <c r="C81" s="29"/>
      <c r="D81" s="46"/>
      <c r="E81" s="13"/>
      <c r="F81" s="4">
        <f>I79+I80</f>
        <v>59.900000000000006</v>
      </c>
      <c r="G81" s="13">
        <v>70107</v>
      </c>
      <c r="H81" s="13"/>
      <c r="I81" s="47"/>
      <c r="J81" s="47"/>
      <c r="K81" s="13"/>
      <c r="L81" s="6"/>
      <c r="M81" s="22"/>
      <c r="N81" s="23"/>
    </row>
    <row r="82" spans="1:17" ht="17.25" customHeight="1" x14ac:dyDescent="0.2">
      <c r="A82" s="13"/>
      <c r="B82" s="14"/>
      <c r="C82" s="29"/>
      <c r="D82" s="46"/>
      <c r="E82" s="13" t="s">
        <v>23</v>
      </c>
      <c r="F82" s="4">
        <f>J80</f>
        <v>4.3499999999999996</v>
      </c>
      <c r="G82" s="13">
        <f>IF(E82="IVA C/E",49997," ")</f>
        <v>49997</v>
      </c>
      <c r="H82" s="13"/>
      <c r="I82" s="47"/>
      <c r="J82" s="47"/>
      <c r="K82" s="13"/>
      <c r="L82" s="6"/>
      <c r="M82" s="22"/>
      <c r="N82" s="23"/>
    </row>
    <row r="83" spans="1:17" s="1" customFormat="1" ht="17.25" customHeight="1" x14ac:dyDescent="0.2">
      <c r="A83" s="26">
        <v>253</v>
      </c>
      <c r="B83" s="14">
        <v>42934</v>
      </c>
      <c r="C83" s="26" t="s">
        <v>30</v>
      </c>
      <c r="D83" s="46" t="s">
        <v>70</v>
      </c>
      <c r="E83" s="13" t="s">
        <v>40</v>
      </c>
      <c r="F83" s="4">
        <v>79.06</v>
      </c>
      <c r="G83" s="13" t="str">
        <f>IF(E83="IVA C/E",49997," ")</f>
        <v xml:space="preserve"> </v>
      </c>
      <c r="H83" s="13">
        <v>30443</v>
      </c>
      <c r="I83" s="47">
        <v>52.26</v>
      </c>
      <c r="J83" s="47"/>
      <c r="K83" s="13" t="s">
        <v>19</v>
      </c>
      <c r="L83" s="6"/>
      <c r="M83" s="22"/>
      <c r="N83" s="23"/>
      <c r="O83" s="6"/>
      <c r="P83" s="38"/>
      <c r="Q83" s="38"/>
    </row>
    <row r="84" spans="1:17" ht="17.25" customHeight="1" x14ac:dyDescent="0.2">
      <c r="A84" s="13"/>
      <c r="B84" s="14"/>
      <c r="C84" s="29"/>
      <c r="D84" s="46"/>
      <c r="E84" s="13"/>
      <c r="G84" s="13" t="str">
        <f>IF(E84="IVA C/E",49997," ")</f>
        <v xml:space="preserve"> </v>
      </c>
      <c r="H84" s="13"/>
      <c r="I84" s="47">
        <v>21.97</v>
      </c>
      <c r="J84" s="47">
        <v>4.83</v>
      </c>
      <c r="K84" s="13">
        <v>22</v>
      </c>
      <c r="L84" s="6"/>
      <c r="M84" s="22"/>
      <c r="N84" s="23"/>
    </row>
    <row r="85" spans="1:17" ht="17.25" customHeight="1" x14ac:dyDescent="0.2">
      <c r="A85" s="13"/>
      <c r="B85" s="14"/>
      <c r="C85" s="29"/>
      <c r="D85" s="46"/>
      <c r="E85" s="13"/>
      <c r="F85" s="4">
        <f>I83+I84</f>
        <v>74.22999999999999</v>
      </c>
      <c r="G85" s="13">
        <v>70107</v>
      </c>
      <c r="H85" s="13"/>
      <c r="I85" s="47"/>
      <c r="J85" s="47"/>
      <c r="K85" s="13"/>
      <c r="L85" s="6"/>
      <c r="M85" s="22"/>
      <c r="N85" s="23"/>
    </row>
    <row r="86" spans="1:17" ht="17.25" customHeight="1" x14ac:dyDescent="0.2">
      <c r="A86" s="13"/>
      <c r="B86" s="14"/>
      <c r="C86" s="29"/>
      <c r="D86" s="46"/>
      <c r="E86" s="13" t="s">
        <v>23</v>
      </c>
      <c r="F86" s="4">
        <f>J84</f>
        <v>4.83</v>
      </c>
      <c r="G86" s="13">
        <f>IF(E86="IVA C/E",49997," ")</f>
        <v>49997</v>
      </c>
      <c r="H86" s="13"/>
      <c r="I86" s="47"/>
      <c r="J86" s="47"/>
      <c r="K86" s="13"/>
      <c r="L86" s="6"/>
      <c r="M86" s="22"/>
      <c r="N86" s="23"/>
    </row>
    <row r="87" spans="1:17" ht="17.25" customHeight="1" x14ac:dyDescent="0.2">
      <c r="A87" s="13">
        <v>254</v>
      </c>
      <c r="B87" s="14">
        <v>42935</v>
      </c>
      <c r="C87" s="24" t="s">
        <v>71</v>
      </c>
      <c r="D87" s="46"/>
      <c r="E87" s="13" t="s">
        <v>72</v>
      </c>
      <c r="F87" s="4">
        <v>414.68</v>
      </c>
      <c r="G87" s="13"/>
      <c r="H87" s="13">
        <v>32635</v>
      </c>
      <c r="I87" s="47">
        <v>339.9</v>
      </c>
      <c r="J87" s="47">
        <v>74.78</v>
      </c>
      <c r="K87" s="13">
        <v>22</v>
      </c>
      <c r="L87" s="6"/>
      <c r="M87" s="22"/>
      <c r="N87" s="23"/>
    </row>
    <row r="88" spans="1:17" ht="17.25" customHeight="1" x14ac:dyDescent="0.2">
      <c r="A88" s="13"/>
      <c r="B88" s="15"/>
      <c r="C88" s="13"/>
      <c r="D88" s="13"/>
      <c r="E88" s="13"/>
      <c r="F88" s="4">
        <f>I87</f>
        <v>339.9</v>
      </c>
      <c r="G88" s="13">
        <v>70106</v>
      </c>
      <c r="H88" s="13"/>
      <c r="I88" s="47"/>
      <c r="J88" s="47"/>
      <c r="K88" s="13"/>
      <c r="L88" s="6"/>
      <c r="M88" s="22"/>
      <c r="N88" s="23"/>
    </row>
    <row r="89" spans="1:17" ht="17.25" customHeight="1" x14ac:dyDescent="0.2">
      <c r="A89" s="13"/>
      <c r="B89" s="15"/>
      <c r="C89" s="13"/>
      <c r="D89" s="13"/>
      <c r="E89" s="13"/>
      <c r="F89" s="4">
        <f>J87</f>
        <v>74.78</v>
      </c>
      <c r="G89" s="13">
        <v>49997</v>
      </c>
      <c r="H89" s="13"/>
      <c r="I89" s="47"/>
      <c r="J89" s="47"/>
      <c r="K89" s="13"/>
      <c r="L89" s="6"/>
      <c r="M89" s="22"/>
      <c r="N89" s="23"/>
    </row>
    <row r="90" spans="1:17" ht="17.25" customHeight="1" x14ac:dyDescent="0.2">
      <c r="A90" s="13"/>
      <c r="B90" s="14">
        <v>42936</v>
      </c>
      <c r="C90" s="24" t="s">
        <v>73</v>
      </c>
      <c r="D90" s="44"/>
      <c r="E90" s="26"/>
      <c r="F90" s="27">
        <v>414.68</v>
      </c>
      <c r="G90" s="26">
        <v>32635</v>
      </c>
      <c r="H90" s="26">
        <v>20221</v>
      </c>
      <c r="I90" s="47"/>
      <c r="J90" s="47"/>
      <c r="K90" s="13"/>
      <c r="L90" s="6"/>
      <c r="M90" s="22"/>
      <c r="N90" s="23"/>
    </row>
    <row r="91" spans="1:17" ht="17.25" customHeight="1" x14ac:dyDescent="0.2">
      <c r="A91" s="13">
        <v>255</v>
      </c>
      <c r="B91" s="14">
        <v>42937</v>
      </c>
      <c r="C91" s="26" t="s">
        <v>30</v>
      </c>
      <c r="D91" s="46">
        <v>467</v>
      </c>
      <c r="E91" s="13" t="s">
        <v>74</v>
      </c>
      <c r="F91" s="4">
        <v>180.47</v>
      </c>
      <c r="G91" s="13">
        <v>70107</v>
      </c>
      <c r="H91" s="13">
        <v>31523</v>
      </c>
      <c r="I91" s="47"/>
      <c r="J91" s="47"/>
      <c r="K91" s="13" t="s">
        <v>19</v>
      </c>
      <c r="L91" s="6"/>
      <c r="M91" s="22"/>
      <c r="N91" s="23"/>
    </row>
    <row r="92" spans="1:17" ht="17.25" customHeight="1" x14ac:dyDescent="0.2">
      <c r="A92" s="16">
        <v>256</v>
      </c>
      <c r="B92" s="14">
        <v>42937</v>
      </c>
      <c r="C92" s="29" t="s">
        <v>30</v>
      </c>
      <c r="D92" s="44" t="s">
        <v>75</v>
      </c>
      <c r="E92" s="13" t="s">
        <v>76</v>
      </c>
      <c r="F92" s="4">
        <v>158.68</v>
      </c>
      <c r="G92" s="26">
        <v>70107</v>
      </c>
      <c r="H92" s="13">
        <v>31667</v>
      </c>
      <c r="I92" s="47"/>
      <c r="J92" s="47"/>
      <c r="K92" s="13" t="s">
        <v>19</v>
      </c>
    </row>
    <row r="93" spans="1:17" ht="17.25" customHeight="1" x14ac:dyDescent="0.2">
      <c r="A93" s="13">
        <v>257</v>
      </c>
      <c r="B93" s="14">
        <v>42937</v>
      </c>
      <c r="C93" s="104" t="s">
        <v>77</v>
      </c>
      <c r="D93" s="104"/>
      <c r="E93" s="13" t="s">
        <v>78</v>
      </c>
      <c r="F93" s="4">
        <v>109.8</v>
      </c>
      <c r="G93" s="13" t="str">
        <f>IF(E93="IVA C/E",49997," ")</f>
        <v xml:space="preserve"> </v>
      </c>
      <c r="H93" s="13">
        <v>30468</v>
      </c>
      <c r="I93" s="47">
        <v>90</v>
      </c>
      <c r="J93" s="47">
        <v>19.8</v>
      </c>
      <c r="K93" s="13">
        <v>22</v>
      </c>
    </row>
    <row r="94" spans="1:17" ht="17.25" customHeight="1" x14ac:dyDescent="0.2">
      <c r="A94" s="13"/>
      <c r="B94" s="15"/>
      <c r="C94" s="13"/>
      <c r="D94" s="46"/>
      <c r="E94" s="13"/>
      <c r="F94" s="4">
        <f>I93</f>
        <v>90</v>
      </c>
      <c r="G94" s="13">
        <v>73908</v>
      </c>
      <c r="H94" s="13"/>
      <c r="I94" s="47"/>
      <c r="J94" s="47"/>
      <c r="K94" s="13"/>
      <c r="L94" s="6"/>
      <c r="M94" s="22"/>
      <c r="N94" s="23"/>
    </row>
    <row r="95" spans="1:17" ht="17.25" customHeight="1" x14ac:dyDescent="0.2">
      <c r="A95" s="13"/>
      <c r="B95" s="15"/>
      <c r="C95" s="13"/>
      <c r="D95" s="46"/>
      <c r="E95" s="13" t="s">
        <v>23</v>
      </c>
      <c r="F95" s="4">
        <v>19.8</v>
      </c>
      <c r="G95" s="13">
        <f>IF(E95="IVA C/E",49997," ")</f>
        <v>49997</v>
      </c>
      <c r="H95" s="13"/>
      <c r="I95" s="47"/>
      <c r="J95" s="47"/>
      <c r="K95" s="13"/>
      <c r="L95" s="6"/>
      <c r="M95" s="22"/>
      <c r="N95" s="23"/>
    </row>
    <row r="96" spans="1:17" ht="17.25" customHeight="1" x14ac:dyDescent="0.2">
      <c r="A96" s="13"/>
      <c r="B96" s="14">
        <v>42937</v>
      </c>
      <c r="C96" s="29" t="s">
        <v>79</v>
      </c>
      <c r="D96" s="46"/>
      <c r="E96" s="13"/>
      <c r="F96" s="4">
        <v>109.8</v>
      </c>
      <c r="G96" s="13">
        <v>30468</v>
      </c>
      <c r="H96" s="13">
        <v>20003</v>
      </c>
      <c r="I96" s="47"/>
      <c r="J96" s="47"/>
      <c r="K96" s="13"/>
      <c r="L96" s="6"/>
      <c r="M96" s="22"/>
      <c r="N96" s="23"/>
    </row>
    <row r="97" spans="1:14" ht="17.25" customHeight="1" x14ac:dyDescent="0.2">
      <c r="A97" s="7" t="s">
        <v>0</v>
      </c>
      <c r="B97" s="51" t="s">
        <v>1</v>
      </c>
      <c r="C97" s="7" t="s">
        <v>2</v>
      </c>
      <c r="D97" s="7" t="s">
        <v>3</v>
      </c>
      <c r="E97" s="7" t="s">
        <v>4</v>
      </c>
      <c r="F97" s="9" t="s">
        <v>5</v>
      </c>
      <c r="G97" s="7" t="s">
        <v>6</v>
      </c>
      <c r="H97" s="7" t="s">
        <v>7</v>
      </c>
      <c r="I97" s="52" t="s">
        <v>8</v>
      </c>
      <c r="J97" s="52" t="s">
        <v>9</v>
      </c>
      <c r="K97" s="7" t="s">
        <v>10</v>
      </c>
      <c r="L97" s="6"/>
      <c r="M97" s="22"/>
      <c r="N97" s="23"/>
    </row>
    <row r="98" spans="1:14" ht="17.25" customHeight="1" x14ac:dyDescent="0.2">
      <c r="A98" s="26">
        <v>258</v>
      </c>
      <c r="B98" s="14">
        <v>42940</v>
      </c>
      <c r="C98" s="26" t="s">
        <v>30</v>
      </c>
      <c r="D98" s="44">
        <v>819</v>
      </c>
      <c r="E98" s="26" t="s">
        <v>80</v>
      </c>
      <c r="F98" s="27">
        <v>67.2</v>
      </c>
      <c r="G98" s="26">
        <v>70107</v>
      </c>
      <c r="H98" s="26">
        <v>30810</v>
      </c>
      <c r="I98" s="31"/>
      <c r="J98" s="31"/>
      <c r="K98" s="26" t="s">
        <v>19</v>
      </c>
      <c r="L98" s="6"/>
      <c r="M98" s="22"/>
      <c r="N98" s="23"/>
    </row>
    <row r="99" spans="1:14" ht="17.25" customHeight="1" x14ac:dyDescent="0.2">
      <c r="A99" s="13"/>
      <c r="B99" s="14">
        <v>42935</v>
      </c>
      <c r="C99" s="29" t="s">
        <v>81</v>
      </c>
      <c r="D99" s="46"/>
      <c r="E99" s="13"/>
      <c r="F99" s="4">
        <v>67.2</v>
      </c>
      <c r="G99" s="13">
        <v>30468</v>
      </c>
      <c r="H99" s="13">
        <v>20221</v>
      </c>
      <c r="I99" s="47"/>
      <c r="J99" s="47"/>
      <c r="K99" s="13"/>
      <c r="L99" s="6"/>
      <c r="M99" s="22"/>
      <c r="N99" s="23"/>
    </row>
    <row r="100" spans="1:14" ht="17.25" customHeight="1" x14ac:dyDescent="0.2">
      <c r="A100" s="13">
        <v>259</v>
      </c>
      <c r="B100" s="14">
        <v>42947</v>
      </c>
      <c r="C100" s="26" t="s">
        <v>30</v>
      </c>
      <c r="D100" s="46">
        <v>689</v>
      </c>
      <c r="E100" s="13" t="s">
        <v>82</v>
      </c>
      <c r="F100" s="4">
        <v>327.2</v>
      </c>
      <c r="G100" s="13"/>
      <c r="H100" s="13">
        <v>30484</v>
      </c>
      <c r="I100" s="47">
        <v>268.2</v>
      </c>
      <c r="J100" s="47">
        <v>59</v>
      </c>
      <c r="K100" s="13">
        <v>10</v>
      </c>
      <c r="L100" s="6"/>
      <c r="M100" s="22"/>
      <c r="N100" s="23"/>
    </row>
    <row r="101" spans="1:14" ht="17.25" customHeight="1" x14ac:dyDescent="0.2">
      <c r="A101" s="13"/>
      <c r="B101" s="58"/>
      <c r="C101" s="13"/>
      <c r="D101" s="13"/>
      <c r="E101" s="13"/>
      <c r="F101" s="4">
        <v>268.2</v>
      </c>
      <c r="G101" s="26">
        <v>70106</v>
      </c>
      <c r="H101" s="13"/>
      <c r="I101" s="47"/>
      <c r="J101" s="47"/>
      <c r="K101" s="13"/>
      <c r="L101" s="6"/>
      <c r="M101" s="22"/>
      <c r="N101" s="23"/>
    </row>
    <row r="102" spans="1:14" ht="17.25" customHeight="1" x14ac:dyDescent="0.2">
      <c r="A102" s="13"/>
      <c r="B102" s="58"/>
      <c r="C102" s="13"/>
      <c r="D102" s="13"/>
      <c r="E102" s="26" t="s">
        <v>23</v>
      </c>
      <c r="F102" s="4">
        <v>59</v>
      </c>
      <c r="G102" s="13">
        <v>49997</v>
      </c>
      <c r="H102" s="13"/>
      <c r="I102" s="47"/>
      <c r="J102" s="47"/>
      <c r="K102" s="13"/>
      <c r="L102" s="6"/>
      <c r="M102" s="22"/>
      <c r="N102" s="23"/>
    </row>
    <row r="103" spans="1:14" ht="17.25" customHeight="1" x14ac:dyDescent="0.2">
      <c r="A103" s="13"/>
      <c r="B103" s="40"/>
      <c r="C103" s="29" t="s">
        <v>83</v>
      </c>
      <c r="D103" s="46"/>
      <c r="E103" s="13"/>
      <c r="G103" s="13"/>
      <c r="H103" s="13"/>
      <c r="I103" s="47"/>
      <c r="J103" s="47"/>
      <c r="K103" s="13"/>
      <c r="L103" s="6"/>
      <c r="M103" s="22"/>
      <c r="N103" s="23"/>
    </row>
    <row r="104" spans="1:14" ht="17.25" customHeight="1" x14ac:dyDescent="0.2">
      <c r="A104" s="13">
        <v>260</v>
      </c>
      <c r="B104" s="14">
        <v>42947</v>
      </c>
      <c r="C104" s="26" t="s">
        <v>30</v>
      </c>
      <c r="D104" s="46">
        <v>17000712</v>
      </c>
      <c r="E104" s="13" t="s">
        <v>35</v>
      </c>
      <c r="F104" s="4">
        <v>57.81</v>
      </c>
      <c r="G104" s="13">
        <v>70107</v>
      </c>
      <c r="H104" s="13">
        <v>32048</v>
      </c>
      <c r="I104" s="47"/>
      <c r="J104" s="47"/>
      <c r="K104" s="13" t="s">
        <v>19</v>
      </c>
      <c r="L104" s="6"/>
      <c r="M104" s="22"/>
      <c r="N104" s="23"/>
    </row>
    <row r="105" spans="1:14" ht="17.25" customHeight="1" x14ac:dyDescent="0.2">
      <c r="A105" s="13">
        <v>261</v>
      </c>
      <c r="B105" s="14">
        <v>42947</v>
      </c>
      <c r="C105" s="26" t="s">
        <v>30</v>
      </c>
      <c r="D105" s="46">
        <v>17003837</v>
      </c>
      <c r="E105" s="13" t="s">
        <v>35</v>
      </c>
      <c r="F105" s="4">
        <v>291.16000000000003</v>
      </c>
      <c r="G105" s="13">
        <v>70107</v>
      </c>
      <c r="H105" s="13">
        <v>32048</v>
      </c>
      <c r="I105" s="47"/>
      <c r="J105" s="47"/>
      <c r="K105" s="13" t="s">
        <v>19</v>
      </c>
      <c r="L105" s="6"/>
      <c r="M105" s="22"/>
      <c r="N105" s="23"/>
    </row>
    <row r="106" spans="1:14" ht="17.25" customHeight="1" x14ac:dyDescent="0.2">
      <c r="A106" s="13">
        <v>262</v>
      </c>
      <c r="B106" s="14">
        <v>42947</v>
      </c>
      <c r="C106" s="26" t="s">
        <v>30</v>
      </c>
      <c r="D106" s="46">
        <v>17003836</v>
      </c>
      <c r="E106" s="13" t="s">
        <v>35</v>
      </c>
      <c r="F106" s="4">
        <v>428.21</v>
      </c>
      <c r="G106" s="13">
        <v>70107</v>
      </c>
      <c r="H106" s="13">
        <v>32048</v>
      </c>
      <c r="I106" s="47"/>
      <c r="J106" s="47"/>
      <c r="K106" s="13" t="s">
        <v>19</v>
      </c>
      <c r="L106" s="6"/>
      <c r="M106" s="22"/>
      <c r="N106" s="23"/>
    </row>
    <row r="107" spans="1:14" ht="17.25" customHeight="1" x14ac:dyDescent="0.2">
      <c r="A107" s="26">
        <v>263</v>
      </c>
      <c r="B107" s="14">
        <v>42909</v>
      </c>
      <c r="C107" s="26" t="s">
        <v>30</v>
      </c>
      <c r="D107" s="26">
        <v>1251642</v>
      </c>
      <c r="E107" s="26" t="s">
        <v>84</v>
      </c>
      <c r="F107" s="27">
        <v>42.94</v>
      </c>
      <c r="G107" s="26"/>
      <c r="H107" s="26">
        <v>31063</v>
      </c>
      <c r="I107" s="57">
        <v>35.200000000000003</v>
      </c>
      <c r="J107" s="57">
        <v>7.74</v>
      </c>
      <c r="K107" s="57">
        <v>22</v>
      </c>
      <c r="L107" s="6"/>
      <c r="M107" s="22"/>
      <c r="N107" s="23"/>
    </row>
    <row r="108" spans="1:14" ht="17.25" customHeight="1" x14ac:dyDescent="0.2">
      <c r="A108" s="57"/>
      <c r="B108" s="59"/>
      <c r="C108" s="57"/>
      <c r="D108" s="57"/>
      <c r="E108" s="26"/>
      <c r="F108" s="27">
        <v>42.94</v>
      </c>
      <c r="G108" s="26">
        <v>75129</v>
      </c>
      <c r="H108" s="26"/>
      <c r="I108" s="57"/>
      <c r="J108" s="57"/>
      <c r="K108" s="57"/>
      <c r="L108" s="6"/>
      <c r="M108" s="22"/>
      <c r="N108" s="23"/>
    </row>
    <row r="109" spans="1:14" ht="17.25" customHeight="1" x14ac:dyDescent="0.2">
      <c r="A109" s="57"/>
      <c r="B109" s="59"/>
      <c r="C109" s="57"/>
      <c r="D109" s="57"/>
      <c r="E109" s="26" t="s">
        <v>23</v>
      </c>
      <c r="F109" s="27">
        <v>7.74</v>
      </c>
      <c r="G109" s="26">
        <v>49997</v>
      </c>
      <c r="H109" s="57"/>
      <c r="I109" s="57"/>
      <c r="J109" s="57"/>
      <c r="K109" s="57"/>
      <c r="L109" s="6"/>
      <c r="M109" s="22"/>
      <c r="N109" s="23"/>
    </row>
    <row r="110" spans="1:14" ht="17.25" customHeight="1" x14ac:dyDescent="0.2">
      <c r="A110" s="16">
        <v>264</v>
      </c>
      <c r="B110" s="14">
        <v>42906</v>
      </c>
      <c r="C110" s="24" t="s">
        <v>85</v>
      </c>
      <c r="D110" s="44" t="s">
        <v>86</v>
      </c>
      <c r="E110" s="26" t="s">
        <v>60</v>
      </c>
      <c r="F110" s="27">
        <v>1843.54</v>
      </c>
      <c r="G110" s="26">
        <v>30630</v>
      </c>
      <c r="H110" s="26"/>
      <c r="I110" s="31">
        <v>1511.1</v>
      </c>
      <c r="J110" s="31">
        <v>332.44</v>
      </c>
      <c r="K110" s="26">
        <v>22</v>
      </c>
      <c r="L110" s="6"/>
      <c r="M110" s="22"/>
      <c r="N110" s="23"/>
    </row>
    <row r="111" spans="1:14" ht="17.25" customHeight="1" x14ac:dyDescent="0.2">
      <c r="A111" s="16"/>
      <c r="B111" s="14"/>
      <c r="C111" s="24"/>
      <c r="D111" s="44"/>
      <c r="E111" s="26"/>
      <c r="F111" s="31">
        <f>SUM(I110:I110)</f>
        <v>1511.1</v>
      </c>
      <c r="G111" s="34"/>
      <c r="H111" s="26">
        <v>70107</v>
      </c>
      <c r="I111" s="28"/>
      <c r="J111" s="28"/>
      <c r="K111" s="13"/>
      <c r="L111" s="6"/>
      <c r="M111" s="22"/>
      <c r="N111" s="23"/>
    </row>
    <row r="112" spans="1:14" ht="17.25" customHeight="1" x14ac:dyDescent="0.2">
      <c r="A112" s="16"/>
      <c r="B112" s="14"/>
      <c r="C112" s="24"/>
      <c r="D112" s="44"/>
      <c r="E112" s="26" t="s">
        <v>23</v>
      </c>
      <c r="F112" s="27">
        <v>332.44</v>
      </c>
      <c r="G112" s="26">
        <f>IF(E112="IVA C/E",49997," ")</f>
        <v>49997</v>
      </c>
      <c r="H112" s="26"/>
      <c r="I112" s="31"/>
      <c r="J112" s="31"/>
      <c r="K112" s="26"/>
      <c r="L112" s="6"/>
      <c r="M112" s="22"/>
      <c r="N112" s="23"/>
    </row>
    <row r="113" spans="1:14" ht="17.25" customHeight="1" x14ac:dyDescent="0.2">
      <c r="A113" s="13"/>
      <c r="B113" s="14">
        <v>42922</v>
      </c>
      <c r="C113" s="24" t="s">
        <v>87</v>
      </c>
      <c r="D113" s="26"/>
      <c r="E113" s="26"/>
      <c r="F113" s="27">
        <v>322.75</v>
      </c>
      <c r="G113" s="26">
        <v>32792</v>
      </c>
      <c r="H113" s="26">
        <v>20221</v>
      </c>
      <c r="I113" s="28"/>
      <c r="J113" s="47"/>
      <c r="K113" s="13"/>
      <c r="L113" s="6"/>
      <c r="M113" s="22"/>
      <c r="N113" s="23"/>
    </row>
    <row r="114" spans="1:14" ht="17.25" customHeight="1" x14ac:dyDescent="0.2">
      <c r="A114" s="26"/>
      <c r="B114" s="14">
        <v>42928</v>
      </c>
      <c r="C114" s="24" t="s">
        <v>88</v>
      </c>
      <c r="D114" s="26"/>
      <c r="E114" s="26"/>
      <c r="F114" s="27">
        <v>457.5</v>
      </c>
      <c r="G114" s="26">
        <v>32055</v>
      </c>
      <c r="H114" s="26">
        <v>20221</v>
      </c>
      <c r="I114" s="28"/>
      <c r="J114" s="47"/>
      <c r="K114" s="13"/>
      <c r="L114" s="6"/>
      <c r="M114" s="22"/>
      <c r="N114" s="23"/>
    </row>
    <row r="115" spans="1:14" ht="17.25" customHeight="1" x14ac:dyDescent="0.2">
      <c r="A115" s="13"/>
      <c r="B115" s="14">
        <v>42922</v>
      </c>
      <c r="C115" s="24" t="s">
        <v>89</v>
      </c>
      <c r="D115" s="26"/>
      <c r="E115" s="26"/>
      <c r="F115" s="27">
        <v>204.15</v>
      </c>
      <c r="G115" s="26">
        <v>30633</v>
      </c>
      <c r="H115" s="26">
        <v>20221</v>
      </c>
      <c r="I115" s="47"/>
      <c r="J115" s="47"/>
      <c r="K115" s="13"/>
      <c r="L115" s="6"/>
      <c r="M115" s="22"/>
      <c r="N115" s="23"/>
    </row>
    <row r="116" spans="1:14" ht="17.25" customHeight="1" x14ac:dyDescent="0.2">
      <c r="A116" s="13"/>
      <c r="B116" s="14">
        <v>42929</v>
      </c>
      <c r="C116" s="24" t="s">
        <v>90</v>
      </c>
      <c r="D116" s="46"/>
      <c r="E116" s="13"/>
      <c r="F116" s="4">
        <v>1946.69</v>
      </c>
      <c r="G116" s="13">
        <v>31522</v>
      </c>
      <c r="H116" s="13">
        <v>20221</v>
      </c>
      <c r="I116" s="47"/>
      <c r="J116" s="47"/>
      <c r="K116" s="13"/>
      <c r="L116" s="6"/>
      <c r="M116" s="22"/>
      <c r="N116" s="23"/>
    </row>
    <row r="117" spans="1:14" ht="17.25" customHeight="1" x14ac:dyDescent="0.2">
      <c r="A117" s="28"/>
      <c r="B117" s="14">
        <v>42929</v>
      </c>
      <c r="C117" s="24" t="s">
        <v>91</v>
      </c>
      <c r="D117" s="44"/>
      <c r="E117" s="26"/>
      <c r="F117" s="27">
        <v>326.56</v>
      </c>
      <c r="G117" s="26">
        <v>20221</v>
      </c>
      <c r="H117" s="26">
        <v>49989</v>
      </c>
      <c r="I117" s="31"/>
      <c r="J117" s="31"/>
      <c r="K117" s="26"/>
      <c r="L117" s="60"/>
      <c r="M117" s="22"/>
      <c r="N117" s="23"/>
    </row>
    <row r="118" spans="1:14" ht="17.25" customHeight="1" x14ac:dyDescent="0.2">
      <c r="A118" s="13"/>
      <c r="B118" s="14">
        <v>42930</v>
      </c>
      <c r="C118" s="24" t="s">
        <v>92</v>
      </c>
      <c r="D118" s="46"/>
      <c r="E118" s="13"/>
      <c r="F118" s="4">
        <v>537.02</v>
      </c>
      <c r="G118" s="13">
        <v>31667</v>
      </c>
      <c r="H118" s="13">
        <v>20221</v>
      </c>
      <c r="I118" s="47"/>
      <c r="J118" s="47"/>
      <c r="K118" s="13"/>
      <c r="L118" s="6"/>
      <c r="M118" s="22"/>
      <c r="N118" s="23"/>
    </row>
    <row r="119" spans="1:14" ht="17.25" customHeight="1" x14ac:dyDescent="0.2">
      <c r="A119" s="13"/>
      <c r="B119" s="14">
        <v>42934</v>
      </c>
      <c r="C119" s="24" t="s">
        <v>93</v>
      </c>
      <c r="D119" s="44"/>
      <c r="E119" s="26"/>
      <c r="F119" s="27">
        <v>16716.89</v>
      </c>
      <c r="G119" s="26">
        <v>20221</v>
      </c>
      <c r="H119" s="13">
        <v>32048</v>
      </c>
      <c r="I119" s="47"/>
      <c r="J119" s="47"/>
      <c r="K119" s="13"/>
      <c r="L119" s="6"/>
      <c r="M119" s="22"/>
      <c r="N119" s="23"/>
    </row>
    <row r="120" spans="1:14" ht="17.25" customHeight="1" x14ac:dyDescent="0.2">
      <c r="A120" s="13"/>
      <c r="B120" s="14">
        <v>42937</v>
      </c>
      <c r="C120" s="24" t="s">
        <v>94</v>
      </c>
      <c r="D120" s="46"/>
      <c r="E120" s="13"/>
      <c r="F120" s="27">
        <v>561.72</v>
      </c>
      <c r="G120" s="13">
        <v>30809</v>
      </c>
      <c r="H120" s="13">
        <v>20221</v>
      </c>
      <c r="I120" s="47"/>
      <c r="J120" s="47"/>
      <c r="K120" s="13"/>
      <c r="L120" s="6"/>
      <c r="M120" s="22"/>
      <c r="N120" s="23"/>
    </row>
    <row r="121" spans="1:14" ht="17.25" customHeight="1" x14ac:dyDescent="0.2">
      <c r="A121" s="13"/>
      <c r="B121" s="14">
        <v>42943</v>
      </c>
      <c r="C121" s="24" t="s">
        <v>95</v>
      </c>
      <c r="D121" s="44"/>
      <c r="E121" s="26"/>
      <c r="F121" s="27">
        <v>71.84</v>
      </c>
      <c r="G121" s="26">
        <v>32048</v>
      </c>
      <c r="H121" s="26">
        <v>20221</v>
      </c>
      <c r="I121" s="47"/>
      <c r="J121" s="47"/>
      <c r="K121" s="13"/>
      <c r="L121" s="6"/>
      <c r="M121" s="22"/>
      <c r="N121" s="23"/>
    </row>
    <row r="122" spans="1:14" ht="17.25" customHeight="1" x14ac:dyDescent="0.2">
      <c r="A122" s="13"/>
      <c r="B122" s="40"/>
      <c r="C122" s="57" t="s">
        <v>96</v>
      </c>
      <c r="D122" s="57"/>
      <c r="E122" s="26"/>
      <c r="F122" s="61">
        <v>6210.76</v>
      </c>
      <c r="G122" s="13"/>
      <c r="H122" s="13"/>
      <c r="I122" s="47"/>
      <c r="J122" s="47"/>
      <c r="K122" s="13"/>
      <c r="L122" s="6"/>
      <c r="M122" s="22"/>
      <c r="N122" s="23"/>
    </row>
    <row r="123" spans="1:14" ht="17.25" customHeight="1" x14ac:dyDescent="0.2">
      <c r="A123" s="13"/>
      <c r="B123" s="14">
        <v>42917</v>
      </c>
      <c r="C123" s="62" t="s">
        <v>97</v>
      </c>
      <c r="D123" s="46"/>
      <c r="E123" s="26"/>
      <c r="F123" s="27">
        <v>10.7</v>
      </c>
      <c r="G123" s="13">
        <v>49875</v>
      </c>
      <c r="H123" s="13"/>
      <c r="I123" s="47"/>
      <c r="J123" s="47"/>
      <c r="K123" s="13"/>
      <c r="L123" s="6"/>
      <c r="M123" s="22"/>
      <c r="N123" s="23"/>
    </row>
    <row r="124" spans="1:14" ht="17.25" customHeight="1" x14ac:dyDescent="0.2">
      <c r="A124" s="13"/>
      <c r="B124" s="14">
        <v>42919</v>
      </c>
      <c r="C124" s="63" t="s">
        <v>98</v>
      </c>
      <c r="D124" s="46"/>
      <c r="E124" s="26"/>
      <c r="F124" s="27">
        <v>27</v>
      </c>
      <c r="G124" s="13">
        <v>49875</v>
      </c>
      <c r="H124" s="13"/>
      <c r="I124" s="47"/>
      <c r="J124" s="47"/>
      <c r="K124" s="13"/>
      <c r="L124" s="6"/>
      <c r="M124" s="22"/>
      <c r="N124" s="23"/>
    </row>
    <row r="125" spans="1:14" ht="17.25" customHeight="1" x14ac:dyDescent="0.2">
      <c r="A125" s="13"/>
      <c r="B125" s="14">
        <v>42919</v>
      </c>
      <c r="C125" s="63" t="s">
        <v>98</v>
      </c>
      <c r="D125" s="46"/>
      <c r="E125" s="26"/>
      <c r="F125" s="27">
        <v>400</v>
      </c>
      <c r="G125" s="13">
        <v>49875</v>
      </c>
      <c r="H125" s="13"/>
      <c r="I125" s="47"/>
      <c r="J125" s="47"/>
      <c r="K125" s="13"/>
      <c r="L125" s="6"/>
      <c r="M125" s="22"/>
      <c r="N125" s="23"/>
    </row>
    <row r="126" spans="1:14" ht="17.25" customHeight="1" x14ac:dyDescent="0.2">
      <c r="A126" s="64"/>
      <c r="B126" s="14">
        <v>42920</v>
      </c>
      <c r="C126" s="63" t="s">
        <v>98</v>
      </c>
      <c r="D126" s="26"/>
      <c r="E126" s="26"/>
      <c r="F126" s="27">
        <v>70</v>
      </c>
      <c r="G126" s="26">
        <v>49875</v>
      </c>
      <c r="H126" s="13"/>
      <c r="I126" s="47"/>
      <c r="J126" s="47"/>
      <c r="K126" s="13"/>
      <c r="L126" s="6"/>
      <c r="M126" s="22"/>
      <c r="N126" s="23"/>
    </row>
    <row r="127" spans="1:14" ht="17.25" customHeight="1" x14ac:dyDescent="0.2">
      <c r="A127" s="64"/>
      <c r="B127" s="14">
        <v>42921</v>
      </c>
      <c r="C127" s="63" t="s">
        <v>98</v>
      </c>
      <c r="D127" s="13"/>
      <c r="E127" s="13"/>
      <c r="F127" s="27">
        <v>95</v>
      </c>
      <c r="G127" s="13">
        <v>49875</v>
      </c>
      <c r="H127" s="13"/>
      <c r="I127" s="47"/>
      <c r="J127" s="47"/>
      <c r="K127" s="13"/>
      <c r="L127" s="6"/>
      <c r="M127" s="22"/>
      <c r="N127" s="23"/>
    </row>
    <row r="128" spans="1:14" ht="17.25" customHeight="1" x14ac:dyDescent="0.2">
      <c r="A128" s="13"/>
      <c r="B128" s="14">
        <v>42923</v>
      </c>
      <c r="C128" s="62" t="s">
        <v>99</v>
      </c>
      <c r="D128" s="13"/>
      <c r="E128" s="13"/>
      <c r="F128" s="27">
        <v>63.4</v>
      </c>
      <c r="G128" s="13">
        <v>49875</v>
      </c>
      <c r="H128" s="13"/>
      <c r="I128" s="47"/>
      <c r="J128" s="47"/>
      <c r="K128" s="13"/>
      <c r="L128" s="6"/>
      <c r="M128" s="22"/>
      <c r="N128" s="23"/>
    </row>
    <row r="129" spans="1:14" ht="17.25" customHeight="1" x14ac:dyDescent="0.25">
      <c r="A129" s="65"/>
      <c r="B129" s="14">
        <v>42926</v>
      </c>
      <c r="C129" s="62" t="s">
        <v>100</v>
      </c>
      <c r="D129" s="13"/>
      <c r="E129" s="13"/>
      <c r="F129" s="27">
        <v>126</v>
      </c>
      <c r="G129" s="13">
        <v>49875</v>
      </c>
      <c r="H129" s="13"/>
      <c r="I129" s="47"/>
      <c r="J129" s="47"/>
      <c r="K129" s="13"/>
      <c r="L129" s="6"/>
      <c r="M129" s="22"/>
      <c r="N129" s="23"/>
    </row>
    <row r="130" spans="1:14" ht="17.25" customHeight="1" x14ac:dyDescent="0.2">
      <c r="A130" s="13"/>
      <c r="B130" s="14">
        <v>42926</v>
      </c>
      <c r="C130" s="63" t="s">
        <v>98</v>
      </c>
      <c r="D130" s="46"/>
      <c r="E130" s="13"/>
      <c r="F130" s="4">
        <v>16</v>
      </c>
      <c r="G130" s="13">
        <v>49875</v>
      </c>
      <c r="H130" s="13"/>
      <c r="I130" s="47"/>
      <c r="J130" s="47"/>
      <c r="K130" s="13"/>
      <c r="L130" s="6"/>
      <c r="M130" s="22"/>
      <c r="N130" s="23"/>
    </row>
    <row r="131" spans="1:14" ht="17.25" customHeight="1" x14ac:dyDescent="0.25">
      <c r="A131" s="13"/>
      <c r="B131" s="14">
        <v>42929</v>
      </c>
      <c r="C131" s="63" t="s">
        <v>98</v>
      </c>
      <c r="D131" s="46"/>
      <c r="E131" s="66"/>
      <c r="F131" s="4">
        <v>35</v>
      </c>
      <c r="G131" s="13">
        <v>49875</v>
      </c>
      <c r="H131" s="13"/>
      <c r="I131" s="47"/>
      <c r="J131" s="47"/>
      <c r="K131" s="13"/>
      <c r="L131" s="6"/>
      <c r="M131" s="22"/>
      <c r="N131" s="23"/>
    </row>
    <row r="132" spans="1:14" ht="17.25" customHeight="1" x14ac:dyDescent="0.2">
      <c r="A132" s="13"/>
      <c r="B132" s="14">
        <v>42930</v>
      </c>
      <c r="C132" s="63" t="s">
        <v>98</v>
      </c>
      <c r="D132" s="46"/>
      <c r="E132" s="13"/>
      <c r="F132" s="4">
        <v>130</v>
      </c>
      <c r="G132" s="13">
        <v>49875</v>
      </c>
      <c r="H132" s="13"/>
      <c r="I132" s="47"/>
      <c r="J132" s="47"/>
      <c r="K132" s="13"/>
      <c r="L132" s="6"/>
      <c r="M132" s="22"/>
      <c r="N132" s="23"/>
    </row>
    <row r="133" spans="1:14" ht="17.25" customHeight="1" x14ac:dyDescent="0.2">
      <c r="A133" s="13"/>
      <c r="B133" s="14">
        <v>42931</v>
      </c>
      <c r="C133" s="63" t="s">
        <v>98</v>
      </c>
      <c r="D133" s="46"/>
      <c r="E133" s="13"/>
      <c r="F133" s="4">
        <v>50</v>
      </c>
      <c r="G133" s="13">
        <v>49875</v>
      </c>
      <c r="H133" s="13"/>
      <c r="I133" s="47"/>
      <c r="J133" s="47"/>
      <c r="K133" s="13"/>
      <c r="L133" s="6"/>
      <c r="M133" s="22"/>
      <c r="N133" s="23"/>
    </row>
    <row r="134" spans="1:14" ht="17.25" customHeight="1" x14ac:dyDescent="0.25">
      <c r="A134" s="13"/>
      <c r="B134" s="14">
        <v>42933</v>
      </c>
      <c r="C134" s="63" t="s">
        <v>98</v>
      </c>
      <c r="D134" s="67"/>
      <c r="E134" s="66"/>
      <c r="F134" s="4">
        <v>400</v>
      </c>
      <c r="G134" s="13">
        <v>49875</v>
      </c>
      <c r="H134" s="13"/>
      <c r="I134" s="47"/>
      <c r="J134" s="47"/>
      <c r="K134" s="13"/>
      <c r="L134" s="6"/>
      <c r="M134" s="22"/>
      <c r="N134" s="23"/>
    </row>
    <row r="135" spans="1:14" ht="17.25" customHeight="1" x14ac:dyDescent="0.2">
      <c r="A135" s="13"/>
      <c r="B135" s="14">
        <v>42934</v>
      </c>
      <c r="C135" s="63" t="s">
        <v>98</v>
      </c>
      <c r="D135" s="46"/>
      <c r="E135" s="13"/>
      <c r="F135" s="27">
        <v>129</v>
      </c>
      <c r="G135" s="13">
        <v>49875</v>
      </c>
      <c r="H135" s="13"/>
      <c r="I135" s="47"/>
      <c r="J135" s="47"/>
      <c r="K135" s="13"/>
      <c r="L135" s="6"/>
      <c r="M135" s="22"/>
      <c r="N135" s="23"/>
    </row>
    <row r="136" spans="1:14" ht="17.25" customHeight="1" x14ac:dyDescent="0.2">
      <c r="A136" s="13"/>
      <c r="B136" s="14">
        <v>42934</v>
      </c>
      <c r="C136" s="63" t="s">
        <v>98</v>
      </c>
      <c r="D136" s="46"/>
      <c r="E136" s="13"/>
      <c r="F136" s="4">
        <v>42</v>
      </c>
      <c r="G136" s="13">
        <v>49875</v>
      </c>
      <c r="H136" s="13"/>
      <c r="I136" s="47"/>
      <c r="J136" s="47"/>
      <c r="K136" s="13"/>
      <c r="L136" s="6"/>
      <c r="M136" s="22"/>
      <c r="N136" s="23"/>
    </row>
    <row r="137" spans="1:14" ht="17.25" customHeight="1" x14ac:dyDescent="0.2">
      <c r="A137" s="13"/>
      <c r="B137" s="14">
        <v>42935</v>
      </c>
      <c r="C137" s="63" t="s">
        <v>98</v>
      </c>
      <c r="D137" s="46"/>
      <c r="E137" s="13"/>
      <c r="F137" s="4">
        <v>67</v>
      </c>
      <c r="G137" s="13">
        <v>49875</v>
      </c>
      <c r="H137" s="13"/>
      <c r="I137" s="47"/>
      <c r="J137" s="47"/>
      <c r="K137" s="13"/>
      <c r="L137" s="6"/>
      <c r="M137" s="22"/>
      <c r="N137" s="23"/>
    </row>
    <row r="138" spans="1:14" ht="17.25" customHeight="1" x14ac:dyDescent="0.2">
      <c r="A138" s="13"/>
      <c r="B138" s="14">
        <v>42935</v>
      </c>
      <c r="C138" s="63" t="s">
        <v>98</v>
      </c>
      <c r="D138" s="46"/>
      <c r="E138" s="13"/>
      <c r="F138" s="4">
        <v>72</v>
      </c>
      <c r="G138" s="13">
        <v>49875</v>
      </c>
      <c r="H138" s="13"/>
      <c r="I138" s="47"/>
      <c r="J138" s="47"/>
      <c r="K138" s="13"/>
      <c r="L138" s="6"/>
      <c r="M138" s="22"/>
      <c r="N138" s="23"/>
    </row>
    <row r="139" spans="1:14" ht="17.25" customHeight="1" x14ac:dyDescent="0.2">
      <c r="A139" s="13"/>
      <c r="B139" s="14">
        <v>42935</v>
      </c>
      <c r="C139" s="62" t="s">
        <v>101</v>
      </c>
      <c r="D139" s="46"/>
      <c r="E139" s="13"/>
      <c r="F139" s="4">
        <v>13.5</v>
      </c>
      <c r="G139" s="13">
        <v>49875</v>
      </c>
      <c r="H139" s="13"/>
      <c r="I139" s="47"/>
      <c r="J139" s="47"/>
      <c r="K139" s="13"/>
      <c r="L139" s="6"/>
      <c r="M139" s="22"/>
      <c r="N139" s="23"/>
    </row>
    <row r="140" spans="1:14" ht="17.25" customHeight="1" x14ac:dyDescent="0.2">
      <c r="A140" s="13"/>
      <c r="B140" s="14">
        <v>42936</v>
      </c>
      <c r="C140" s="62" t="s">
        <v>102</v>
      </c>
      <c r="D140" s="46"/>
      <c r="E140" s="13"/>
      <c r="F140" s="4">
        <v>189</v>
      </c>
      <c r="G140" s="13">
        <v>49875</v>
      </c>
      <c r="H140" s="13"/>
      <c r="I140" s="47"/>
      <c r="J140" s="47"/>
      <c r="K140" s="13"/>
      <c r="L140" s="6"/>
      <c r="M140" s="22"/>
      <c r="N140" s="23"/>
    </row>
    <row r="141" spans="1:14" ht="17.25" customHeight="1" x14ac:dyDescent="0.2">
      <c r="A141" s="13"/>
      <c r="B141" s="14">
        <v>42937</v>
      </c>
      <c r="C141" s="63" t="s">
        <v>98</v>
      </c>
      <c r="D141" s="46"/>
      <c r="E141" s="13"/>
      <c r="F141" s="4">
        <v>45</v>
      </c>
      <c r="G141" s="13">
        <v>49875</v>
      </c>
      <c r="H141" s="13"/>
      <c r="I141" s="47"/>
      <c r="J141" s="47"/>
      <c r="K141" s="13"/>
      <c r="L141" s="6"/>
      <c r="M141" s="22"/>
      <c r="N141" s="23"/>
    </row>
    <row r="142" spans="1:14" ht="17.25" customHeight="1" x14ac:dyDescent="0.2">
      <c r="A142" s="13"/>
      <c r="B142" s="14">
        <v>42938</v>
      </c>
      <c r="C142" s="63" t="s">
        <v>98</v>
      </c>
      <c r="D142" s="46"/>
      <c r="E142" s="13"/>
      <c r="F142" s="4">
        <v>47</v>
      </c>
      <c r="G142" s="13">
        <v>49875</v>
      </c>
      <c r="H142" s="13"/>
      <c r="I142" s="47"/>
      <c r="J142" s="47"/>
      <c r="K142" s="13"/>
      <c r="L142" s="6"/>
      <c r="M142" s="22"/>
      <c r="N142" s="23"/>
    </row>
    <row r="143" spans="1:14" ht="17.25" customHeight="1" x14ac:dyDescent="0.2">
      <c r="A143" s="13"/>
      <c r="B143" s="14">
        <v>42941</v>
      </c>
      <c r="C143" s="63" t="s">
        <v>98</v>
      </c>
      <c r="D143" s="46"/>
      <c r="E143" s="13"/>
      <c r="F143" s="4">
        <v>170</v>
      </c>
      <c r="G143" s="13">
        <v>49875</v>
      </c>
      <c r="H143" s="13"/>
      <c r="I143" s="47"/>
      <c r="J143" s="47"/>
      <c r="K143" s="13"/>
      <c r="L143" s="6"/>
      <c r="M143" s="22"/>
      <c r="N143" s="23"/>
    </row>
    <row r="144" spans="1:14" ht="17.25" customHeight="1" x14ac:dyDescent="0.2">
      <c r="A144" s="13"/>
      <c r="B144" s="14">
        <v>42941</v>
      </c>
      <c r="C144" s="63" t="s">
        <v>98</v>
      </c>
      <c r="D144" s="46"/>
      <c r="E144" s="13"/>
      <c r="F144" s="4">
        <v>16</v>
      </c>
      <c r="G144" s="13">
        <v>49875</v>
      </c>
      <c r="H144" s="13"/>
      <c r="I144" s="47"/>
      <c r="J144" s="47"/>
      <c r="K144" s="13"/>
      <c r="L144" s="6"/>
      <c r="M144" s="22"/>
      <c r="N144" s="23"/>
    </row>
    <row r="145" spans="1:17" ht="17.25" customHeight="1" x14ac:dyDescent="0.2">
      <c r="A145" s="13"/>
      <c r="B145" s="14">
        <v>42942</v>
      </c>
      <c r="C145" s="62" t="s">
        <v>103</v>
      </c>
      <c r="D145" s="46"/>
      <c r="E145" s="13"/>
      <c r="F145" s="4">
        <v>168.5</v>
      </c>
      <c r="G145" s="13">
        <v>49875</v>
      </c>
      <c r="H145" s="13"/>
      <c r="I145" s="47"/>
      <c r="J145" s="47"/>
      <c r="K145" s="13"/>
      <c r="L145" s="6"/>
      <c r="M145" s="22"/>
      <c r="N145" s="23"/>
    </row>
    <row r="146" spans="1:17" ht="17.25" customHeight="1" x14ac:dyDescent="0.2">
      <c r="A146" s="13"/>
      <c r="B146" s="14">
        <v>42942</v>
      </c>
      <c r="C146" s="63" t="s">
        <v>98</v>
      </c>
      <c r="D146" s="46"/>
      <c r="E146" s="13"/>
      <c r="F146" s="4">
        <v>55</v>
      </c>
      <c r="G146" s="13">
        <v>49875</v>
      </c>
      <c r="H146" s="13"/>
      <c r="I146" s="47"/>
      <c r="J146" s="47"/>
      <c r="K146" s="13"/>
      <c r="L146" s="6"/>
      <c r="M146" s="22"/>
      <c r="N146" s="23"/>
    </row>
    <row r="147" spans="1:17" ht="17.25" customHeight="1" x14ac:dyDescent="0.2">
      <c r="A147" s="13"/>
      <c r="B147" s="14">
        <v>42944</v>
      </c>
      <c r="C147" s="62" t="s">
        <v>101</v>
      </c>
      <c r="D147" s="13"/>
      <c r="E147" s="13"/>
      <c r="F147" s="4">
        <v>16.43</v>
      </c>
      <c r="G147" s="13">
        <v>49875</v>
      </c>
      <c r="H147" s="13"/>
      <c r="I147" s="47"/>
      <c r="J147" s="47"/>
      <c r="K147" s="13"/>
      <c r="L147" s="6"/>
      <c r="M147" s="22"/>
      <c r="N147" s="23"/>
    </row>
    <row r="148" spans="1:17" ht="17.25" customHeight="1" x14ac:dyDescent="0.2">
      <c r="A148" s="13"/>
      <c r="B148" s="14">
        <v>42944</v>
      </c>
      <c r="C148" s="62" t="s">
        <v>104</v>
      </c>
      <c r="D148" s="46"/>
      <c r="E148" s="13"/>
      <c r="F148" s="4">
        <v>59.4</v>
      </c>
      <c r="G148" s="13">
        <v>49875</v>
      </c>
      <c r="H148" s="13"/>
      <c r="I148" s="47"/>
      <c r="J148" s="47"/>
      <c r="K148" s="13"/>
      <c r="L148" s="6"/>
      <c r="M148" s="22"/>
      <c r="N148" s="23"/>
    </row>
    <row r="149" spans="1:17" ht="17.25" customHeight="1" x14ac:dyDescent="0.2">
      <c r="A149" s="13"/>
      <c r="B149" s="14">
        <v>42945</v>
      </c>
      <c r="C149" s="62" t="s">
        <v>105</v>
      </c>
      <c r="D149" s="46"/>
      <c r="E149" s="13"/>
      <c r="F149" s="4">
        <v>102</v>
      </c>
      <c r="G149" s="13">
        <v>49875</v>
      </c>
      <c r="H149" s="13"/>
      <c r="I149" s="47"/>
      <c r="J149" s="47"/>
      <c r="K149" s="13"/>
      <c r="L149" s="6"/>
      <c r="M149" s="22"/>
      <c r="N149" s="23"/>
    </row>
    <row r="150" spans="1:17" ht="17.25" customHeight="1" x14ac:dyDescent="0.2">
      <c r="A150" s="13"/>
      <c r="B150" s="14">
        <v>42945</v>
      </c>
      <c r="C150" s="63" t="s">
        <v>98</v>
      </c>
      <c r="D150" s="46"/>
      <c r="E150" s="13"/>
      <c r="F150" s="4">
        <v>49</v>
      </c>
      <c r="G150" s="13">
        <v>49875</v>
      </c>
      <c r="H150" s="13"/>
      <c r="I150" s="28"/>
      <c r="J150" s="28"/>
      <c r="K150" s="13"/>
      <c r="L150" s="6"/>
      <c r="M150" s="22"/>
      <c r="N150" s="23"/>
    </row>
    <row r="151" spans="1:17" ht="17.25" customHeight="1" x14ac:dyDescent="0.2">
      <c r="A151" s="13"/>
      <c r="B151" s="68"/>
      <c r="C151" s="29" t="s">
        <v>106</v>
      </c>
      <c r="D151" s="13"/>
      <c r="E151" s="13"/>
      <c r="F151" s="4">
        <v>4005</v>
      </c>
      <c r="G151" s="13"/>
      <c r="H151" s="13"/>
      <c r="I151" s="28"/>
      <c r="J151" s="28"/>
      <c r="K151" s="13"/>
      <c r="L151" s="6"/>
      <c r="M151" s="22"/>
      <c r="N151" s="23"/>
    </row>
    <row r="152" spans="1:17" s="1" customFormat="1" ht="16.7" customHeight="1" x14ac:dyDescent="0.25">
      <c r="A152" s="13"/>
      <c r="B152" s="14">
        <v>42921</v>
      </c>
      <c r="C152" s="69" t="s">
        <v>107</v>
      </c>
      <c r="D152" s="13"/>
      <c r="E152" s="13"/>
      <c r="F152" s="4">
        <v>900</v>
      </c>
      <c r="G152" s="13"/>
      <c r="H152" s="13">
        <v>20221</v>
      </c>
      <c r="I152" s="28"/>
      <c r="J152" s="28"/>
      <c r="K152" s="13"/>
      <c r="L152" s="70"/>
      <c r="M152" s="71"/>
      <c r="N152" s="72"/>
      <c r="O152" s="38"/>
      <c r="P152" s="38"/>
      <c r="Q152" s="38"/>
    </row>
    <row r="153" spans="1:17" s="1" customFormat="1" ht="16.7" customHeight="1" x14ac:dyDescent="0.2">
      <c r="A153" s="13"/>
      <c r="B153" s="14">
        <v>42921</v>
      </c>
      <c r="C153" s="69" t="s">
        <v>107</v>
      </c>
      <c r="D153" s="13"/>
      <c r="E153" s="13"/>
      <c r="F153" s="4">
        <v>900</v>
      </c>
      <c r="G153" s="13"/>
      <c r="H153" s="13">
        <v>20221</v>
      </c>
      <c r="I153" s="28"/>
      <c r="J153" s="28"/>
      <c r="K153" s="13"/>
      <c r="L153" s="73"/>
      <c r="M153" s="74"/>
      <c r="N153" s="75"/>
      <c r="O153" s="38"/>
      <c r="P153" s="38"/>
      <c r="Q153" s="38"/>
    </row>
    <row r="154" spans="1:17" ht="17.25" customHeight="1" x14ac:dyDescent="0.2">
      <c r="A154" s="13"/>
      <c r="B154" s="14">
        <v>42940</v>
      </c>
      <c r="C154" s="69" t="s">
        <v>107</v>
      </c>
      <c r="D154" s="13"/>
      <c r="E154" s="13"/>
      <c r="F154" s="4">
        <v>800</v>
      </c>
      <c r="G154" s="13"/>
      <c r="H154" s="13">
        <v>20221</v>
      </c>
      <c r="I154" s="76"/>
      <c r="J154" s="76"/>
      <c r="K154" s="76"/>
    </row>
    <row r="155" spans="1:17" ht="17.25" customHeight="1" x14ac:dyDescent="0.2">
      <c r="A155" s="13"/>
      <c r="B155" s="14">
        <v>42940</v>
      </c>
      <c r="C155" s="69" t="s">
        <v>107</v>
      </c>
      <c r="D155" s="13"/>
      <c r="E155" s="13"/>
      <c r="F155" s="4">
        <v>800</v>
      </c>
      <c r="G155" s="13"/>
      <c r="H155" s="13">
        <v>20221</v>
      </c>
      <c r="I155" s="76"/>
      <c r="J155" s="76"/>
      <c r="K155" s="76"/>
    </row>
    <row r="156" spans="1:17" ht="17.25" customHeight="1" x14ac:dyDescent="0.2">
      <c r="A156" s="13"/>
      <c r="B156" s="14">
        <v>42922</v>
      </c>
      <c r="C156" s="13"/>
      <c r="D156" s="13"/>
      <c r="E156" s="13"/>
      <c r="F156" s="4">
        <v>605</v>
      </c>
      <c r="G156" s="13"/>
      <c r="H156" s="13">
        <v>20003</v>
      </c>
      <c r="I156" s="76"/>
      <c r="J156" s="76"/>
      <c r="K156" s="76"/>
      <c r="L156" s="6"/>
      <c r="M156" s="22"/>
      <c r="N156" s="23"/>
    </row>
    <row r="157" spans="1:17" s="1" customFormat="1" ht="15.75" customHeight="1" x14ac:dyDescent="0.2">
      <c r="A157" s="13"/>
      <c r="B157" s="14">
        <v>42930</v>
      </c>
      <c r="C157" s="24" t="s">
        <v>108</v>
      </c>
      <c r="D157" s="26"/>
      <c r="E157" s="26"/>
      <c r="F157" s="27">
        <v>881.75</v>
      </c>
      <c r="G157" s="26">
        <v>49997</v>
      </c>
      <c r="H157" s="26">
        <v>20221</v>
      </c>
      <c r="I157" s="76"/>
      <c r="J157" s="76"/>
      <c r="K157" s="76"/>
      <c r="P157" s="38"/>
      <c r="Q157" s="38"/>
    </row>
    <row r="158" spans="1:17" s="1" customFormat="1" ht="15.75" customHeight="1" x14ac:dyDescent="0.2">
      <c r="A158" s="101" t="s">
        <v>109</v>
      </c>
      <c r="B158" s="101"/>
      <c r="C158" s="101"/>
      <c r="D158" s="101"/>
      <c r="E158" s="101"/>
      <c r="F158" s="101"/>
      <c r="G158" s="101"/>
      <c r="H158" s="101"/>
      <c r="I158" s="101"/>
      <c r="J158" s="101"/>
      <c r="K158" s="101"/>
      <c r="P158" s="38"/>
      <c r="Q158" s="38"/>
    </row>
    <row r="159" spans="1:17" ht="15.75" customHeight="1" x14ac:dyDescent="0.25">
      <c r="A159" s="7" t="s">
        <v>0</v>
      </c>
      <c r="B159" s="51" t="s">
        <v>1</v>
      </c>
      <c r="C159" s="7" t="s">
        <v>2</v>
      </c>
      <c r="D159" s="7" t="s">
        <v>3</v>
      </c>
      <c r="E159" s="7" t="s">
        <v>4</v>
      </c>
      <c r="F159" s="9" t="s">
        <v>5</v>
      </c>
      <c r="G159" s="7" t="s">
        <v>6</v>
      </c>
      <c r="H159" s="7" t="s">
        <v>7</v>
      </c>
      <c r="I159" s="52" t="s">
        <v>8</v>
      </c>
      <c r="J159" s="52" t="s">
        <v>9</v>
      </c>
      <c r="K159" s="7" t="s">
        <v>10</v>
      </c>
      <c r="L159" s="70"/>
      <c r="M159" s="71"/>
      <c r="N159" s="72"/>
    </row>
    <row r="160" spans="1:17" ht="15.75" customHeight="1" x14ac:dyDescent="0.2">
      <c r="A160" s="3"/>
      <c r="I160" s="77"/>
      <c r="J160" s="77"/>
      <c r="K160" s="77"/>
      <c r="L160" s="3"/>
      <c r="M160" s="74"/>
      <c r="N160" s="75"/>
    </row>
    <row r="161" spans="1:15" ht="15.75" customHeight="1" x14ac:dyDescent="0.2">
      <c r="A161" s="3"/>
      <c r="C161" s="78"/>
      <c r="D161" s="78"/>
      <c r="E161" s="78"/>
      <c r="F161" s="79"/>
      <c r="G161" s="78"/>
      <c r="I161" s="38"/>
      <c r="J161" s="38"/>
      <c r="L161" s="3"/>
      <c r="M161" s="75"/>
      <c r="N161" s="75"/>
    </row>
    <row r="162" spans="1:15" ht="15.75" customHeight="1" x14ac:dyDescent="0.2">
      <c r="I162" s="38"/>
      <c r="J162" s="38"/>
      <c r="O162" s="3"/>
    </row>
    <row r="163" spans="1:15" ht="15.75" customHeight="1" x14ac:dyDescent="0.25">
      <c r="A163" s="3"/>
      <c r="C163" s="80"/>
      <c r="I163" s="38"/>
      <c r="J163" s="38"/>
      <c r="L163" s="70"/>
      <c r="M163" s="74"/>
      <c r="N163" s="74"/>
      <c r="O163" s="1"/>
    </row>
    <row r="164" spans="1:15" ht="15.75" customHeight="1" x14ac:dyDescent="0.2">
      <c r="A164" s="3"/>
      <c r="I164" s="38"/>
      <c r="J164" s="38"/>
    </row>
    <row r="165" spans="1:15" ht="15.75" customHeight="1" x14ac:dyDescent="0.2">
      <c r="A165" s="3"/>
      <c r="I165" s="38"/>
      <c r="J165" s="38"/>
      <c r="L165" s="6"/>
      <c r="M165" s="38"/>
      <c r="N165" s="39"/>
      <c r="O165" s="3"/>
    </row>
    <row r="166" spans="1:15" ht="15.75" customHeight="1" x14ac:dyDescent="0.2">
      <c r="A166" s="3"/>
      <c r="B166" s="81"/>
      <c r="C166" s="78"/>
      <c r="D166" s="78"/>
      <c r="E166" s="78"/>
      <c r="G166" s="78"/>
      <c r="H166" s="78"/>
      <c r="I166" s="38"/>
      <c r="J166" s="38"/>
      <c r="O166" s="1"/>
    </row>
    <row r="167" spans="1:15" ht="15.75" customHeight="1" x14ac:dyDescent="0.2">
      <c r="A167" s="3"/>
      <c r="C167" s="30"/>
      <c r="I167" s="38"/>
      <c r="J167" s="38"/>
      <c r="L167" s="82"/>
      <c r="M167" s="83"/>
      <c r="N167" s="83"/>
      <c r="O167" s="3"/>
    </row>
    <row r="168" spans="1:15" ht="15.75" customHeight="1" x14ac:dyDescent="0.2">
      <c r="A168" s="3"/>
      <c r="C168" s="30"/>
      <c r="I168" s="38"/>
      <c r="J168" s="38"/>
      <c r="L168" s="6"/>
      <c r="M168" s="22"/>
      <c r="N168" s="3"/>
    </row>
    <row r="169" spans="1:15" ht="15.75" customHeight="1" x14ac:dyDescent="0.2">
      <c r="A169" s="3"/>
      <c r="I169" s="38"/>
      <c r="J169" s="38"/>
      <c r="L169" s="105"/>
      <c r="M169" s="105"/>
      <c r="N169" s="105"/>
    </row>
    <row r="170" spans="1:15" ht="17.25" customHeight="1" x14ac:dyDescent="0.2">
      <c r="A170" s="3"/>
      <c r="I170" s="38"/>
      <c r="J170" s="38"/>
      <c r="O170" s="84"/>
    </row>
    <row r="171" spans="1:15" ht="17.25" customHeight="1" x14ac:dyDescent="0.2">
      <c r="A171" s="3"/>
      <c r="B171" s="81"/>
      <c r="C171" s="78"/>
      <c r="D171" s="78"/>
      <c r="E171" s="78"/>
      <c r="G171" s="78"/>
      <c r="H171" s="78"/>
      <c r="I171" s="38"/>
      <c r="J171" s="38"/>
      <c r="L171" s="6"/>
      <c r="M171" s="22"/>
      <c r="N171" s="23"/>
    </row>
    <row r="172" spans="1:15" ht="17.25" customHeight="1" x14ac:dyDescent="0.2">
      <c r="A172" s="3"/>
      <c r="I172" s="38"/>
      <c r="J172" s="38"/>
      <c r="L172" s="6"/>
      <c r="M172" s="22"/>
      <c r="N172" s="23"/>
    </row>
    <row r="173" spans="1:15" ht="17.25" customHeight="1" x14ac:dyDescent="0.2">
      <c r="A173" s="3"/>
      <c r="C173" s="30"/>
      <c r="I173" s="38"/>
      <c r="J173" s="38"/>
      <c r="L173" s="6"/>
      <c r="M173" s="22"/>
      <c r="N173" s="23"/>
    </row>
    <row r="174" spans="1:15" ht="17.25" customHeight="1" x14ac:dyDescent="0.2">
      <c r="A174" s="99"/>
      <c r="B174" s="99"/>
      <c r="C174" s="99"/>
      <c r="D174" s="99"/>
      <c r="E174" s="99"/>
      <c r="F174" s="99"/>
      <c r="G174" s="99"/>
      <c r="H174" s="99"/>
      <c r="I174" s="99"/>
      <c r="J174" s="99"/>
      <c r="K174" s="99"/>
      <c r="L174" s="6"/>
      <c r="M174" s="22"/>
      <c r="N174" s="23"/>
    </row>
    <row r="175" spans="1:15" ht="17.25" customHeight="1" x14ac:dyDescent="0.2">
      <c r="A175" s="99"/>
      <c r="B175" s="99"/>
      <c r="C175" s="99"/>
      <c r="D175" s="99"/>
      <c r="E175" s="99"/>
      <c r="F175" s="99"/>
      <c r="G175" s="99"/>
      <c r="H175" s="99"/>
      <c r="I175" s="99"/>
      <c r="J175" s="99"/>
      <c r="K175" s="99"/>
      <c r="L175" s="6"/>
      <c r="M175" s="22"/>
      <c r="N175" s="23"/>
    </row>
    <row r="176" spans="1:15" ht="17.25" customHeight="1" x14ac:dyDescent="0.2">
      <c r="A176" s="99"/>
      <c r="B176" s="99"/>
      <c r="C176" s="99"/>
      <c r="D176" s="99"/>
      <c r="E176" s="99"/>
      <c r="F176" s="99"/>
      <c r="G176" s="99"/>
      <c r="H176" s="99"/>
      <c r="I176" s="99"/>
      <c r="J176" s="99"/>
      <c r="K176" s="99"/>
      <c r="L176" s="6"/>
      <c r="M176" s="22"/>
      <c r="N176" s="23"/>
    </row>
    <row r="177" spans="1:14" ht="17.25" customHeight="1" x14ac:dyDescent="0.2">
      <c r="A177" s="99"/>
      <c r="B177" s="99"/>
      <c r="C177" s="99"/>
      <c r="D177" s="99"/>
      <c r="E177" s="99"/>
      <c r="F177" s="99"/>
      <c r="G177" s="99"/>
      <c r="H177" s="99"/>
      <c r="I177" s="99"/>
      <c r="J177" s="99"/>
      <c r="K177" s="99"/>
      <c r="L177" s="6"/>
      <c r="M177" s="22"/>
      <c r="N177" s="23"/>
    </row>
    <row r="178" spans="1:14" ht="17.25" customHeight="1" x14ac:dyDescent="0.2">
      <c r="A178" s="99"/>
      <c r="B178" s="99"/>
      <c r="C178" s="99"/>
      <c r="D178" s="99"/>
      <c r="E178" s="99"/>
      <c r="F178" s="99"/>
      <c r="G178" s="99"/>
      <c r="H178" s="99"/>
      <c r="I178" s="99"/>
      <c r="J178" s="99"/>
      <c r="K178" s="99"/>
      <c r="L178" s="6"/>
      <c r="M178" s="22"/>
      <c r="N178" s="23"/>
    </row>
    <row r="179" spans="1:14" ht="17.25" customHeight="1" x14ac:dyDescent="0.2">
      <c r="A179" s="99"/>
      <c r="B179" s="99"/>
      <c r="C179" s="99"/>
      <c r="D179" s="99"/>
      <c r="E179" s="99"/>
      <c r="F179" s="99"/>
      <c r="G179" s="99"/>
      <c r="H179" s="99"/>
      <c r="I179" s="99"/>
      <c r="J179" s="99"/>
      <c r="K179" s="99"/>
      <c r="L179" s="6"/>
      <c r="M179" s="22"/>
      <c r="N179" s="23"/>
    </row>
    <row r="180" spans="1:14" ht="17.25" customHeight="1" x14ac:dyDescent="0.2">
      <c r="A180" s="99"/>
      <c r="B180" s="99"/>
      <c r="C180" s="99"/>
      <c r="D180" s="99"/>
      <c r="E180" s="99"/>
      <c r="F180" s="99"/>
      <c r="G180" s="99"/>
      <c r="H180" s="99"/>
      <c r="I180" s="99"/>
      <c r="J180" s="99"/>
      <c r="K180" s="99"/>
      <c r="L180" s="6"/>
      <c r="M180" s="22"/>
      <c r="N180" s="23"/>
    </row>
    <row r="181" spans="1:14" ht="17.25" customHeight="1" x14ac:dyDescent="0.2">
      <c r="A181" s="99"/>
      <c r="B181" s="99"/>
      <c r="C181" s="99"/>
      <c r="D181" s="99"/>
      <c r="E181" s="99"/>
      <c r="F181" s="99"/>
      <c r="G181" s="99"/>
      <c r="H181" s="99"/>
      <c r="I181" s="99"/>
      <c r="J181" s="99"/>
      <c r="K181" s="99"/>
      <c r="L181" s="6"/>
      <c r="M181" s="22"/>
      <c r="N181" s="23"/>
    </row>
    <row r="182" spans="1:14" ht="17.25" customHeight="1" x14ac:dyDescent="0.2">
      <c r="A182" s="99"/>
      <c r="B182" s="99"/>
      <c r="C182" s="99"/>
      <c r="D182" s="99"/>
      <c r="E182" s="99"/>
      <c r="F182" s="99"/>
      <c r="G182" s="99"/>
      <c r="H182" s="99"/>
      <c r="I182" s="99"/>
      <c r="J182" s="99"/>
      <c r="K182" s="99"/>
      <c r="L182" s="6"/>
      <c r="M182" s="22"/>
      <c r="N182" s="23"/>
    </row>
    <row r="183" spans="1:14" ht="17.25" customHeight="1" x14ac:dyDescent="0.2">
      <c r="A183" s="99"/>
      <c r="B183" s="99"/>
      <c r="C183" s="99"/>
      <c r="D183" s="99"/>
      <c r="E183" s="99"/>
      <c r="F183" s="99"/>
      <c r="G183" s="99"/>
      <c r="H183" s="99"/>
      <c r="I183" s="99"/>
      <c r="J183" s="99"/>
      <c r="K183" s="99"/>
      <c r="L183" s="6"/>
      <c r="M183" s="22"/>
      <c r="N183" s="23"/>
    </row>
    <row r="184" spans="1:14" ht="17.25" customHeight="1" x14ac:dyDescent="0.2">
      <c r="A184" s="99"/>
      <c r="B184" s="99"/>
      <c r="C184" s="99"/>
      <c r="D184" s="99"/>
      <c r="E184" s="99"/>
      <c r="F184" s="99"/>
      <c r="G184" s="99"/>
      <c r="H184" s="99"/>
      <c r="I184" s="99"/>
      <c r="J184" s="99"/>
      <c r="K184" s="99"/>
      <c r="L184" s="6"/>
      <c r="M184" s="22"/>
      <c r="N184" s="23"/>
    </row>
    <row r="185" spans="1:14" ht="17.25" customHeight="1" x14ac:dyDescent="0.2">
      <c r="A185" s="99"/>
      <c r="B185" s="99"/>
      <c r="C185" s="99"/>
      <c r="D185" s="99"/>
      <c r="E185" s="99"/>
      <c r="F185" s="99"/>
      <c r="G185" s="99"/>
      <c r="H185" s="99"/>
      <c r="I185" s="99"/>
      <c r="J185" s="99"/>
      <c r="K185" s="99"/>
      <c r="L185" s="6"/>
      <c r="M185" s="22"/>
      <c r="N185" s="23"/>
    </row>
    <row r="186" spans="1:14" ht="17.25" customHeight="1" x14ac:dyDescent="0.2">
      <c r="A186" s="99"/>
      <c r="B186" s="99"/>
      <c r="C186" s="99"/>
      <c r="D186" s="99"/>
      <c r="E186" s="99"/>
      <c r="F186" s="99"/>
      <c r="G186" s="99"/>
      <c r="H186" s="99"/>
      <c r="I186" s="99"/>
      <c r="J186" s="99"/>
      <c r="K186" s="99"/>
      <c r="L186" s="6"/>
      <c r="M186" s="22"/>
      <c r="N186" s="23"/>
    </row>
    <row r="187" spans="1:14" ht="17.25" customHeight="1" x14ac:dyDescent="0.2">
      <c r="A187" s="99"/>
      <c r="B187" s="99"/>
      <c r="C187" s="99"/>
      <c r="D187" s="99"/>
      <c r="E187" s="99"/>
      <c r="F187" s="99"/>
      <c r="G187" s="99"/>
      <c r="H187" s="99"/>
      <c r="I187" s="99"/>
      <c r="J187" s="99"/>
      <c r="K187" s="99"/>
      <c r="L187" s="6"/>
      <c r="M187" s="22"/>
      <c r="N187" s="23"/>
    </row>
    <row r="188" spans="1:14" ht="17.25" customHeight="1" x14ac:dyDescent="0.2">
      <c r="A188" s="99"/>
      <c r="B188" s="99"/>
      <c r="C188" s="99"/>
      <c r="D188" s="99"/>
      <c r="E188" s="99"/>
      <c r="F188" s="99"/>
      <c r="G188" s="99"/>
      <c r="H188" s="99"/>
      <c r="I188" s="99"/>
      <c r="J188" s="99"/>
      <c r="K188" s="99"/>
      <c r="L188" s="6"/>
      <c r="M188" s="22"/>
      <c r="N188" s="23"/>
    </row>
    <row r="189" spans="1:14" ht="17.25" customHeight="1" x14ac:dyDescent="0.2">
      <c r="A189" s="99"/>
      <c r="B189" s="99"/>
      <c r="C189" s="99"/>
      <c r="D189" s="99"/>
      <c r="E189" s="99"/>
      <c r="F189" s="99"/>
      <c r="G189" s="99"/>
      <c r="H189" s="99"/>
      <c r="I189" s="99"/>
      <c r="J189" s="99"/>
      <c r="K189" s="99"/>
      <c r="L189" s="6"/>
      <c r="M189" s="22"/>
      <c r="N189" s="23"/>
    </row>
    <row r="190" spans="1:14" ht="17.25" customHeight="1" x14ac:dyDescent="0.2">
      <c r="A190" s="99"/>
      <c r="B190" s="99"/>
      <c r="C190" s="99"/>
      <c r="D190" s="99"/>
      <c r="E190" s="99"/>
      <c r="F190" s="99"/>
      <c r="G190" s="99"/>
      <c r="H190" s="99"/>
      <c r="I190" s="99"/>
      <c r="J190" s="99"/>
      <c r="K190" s="99"/>
      <c r="L190" s="6"/>
      <c r="M190" s="22"/>
      <c r="N190" s="23"/>
    </row>
    <row r="191" spans="1:14" ht="17.25" customHeight="1" x14ac:dyDescent="0.2">
      <c r="A191" s="99"/>
      <c r="B191" s="99"/>
      <c r="C191" s="99"/>
      <c r="D191" s="99"/>
      <c r="E191" s="99"/>
      <c r="F191" s="99"/>
      <c r="G191" s="99"/>
      <c r="H191" s="99"/>
      <c r="I191" s="99"/>
      <c r="J191" s="99"/>
      <c r="K191" s="99"/>
      <c r="L191" s="6"/>
      <c r="M191" s="22"/>
      <c r="N191" s="23"/>
    </row>
    <row r="192" spans="1:14" ht="17.25" customHeight="1" x14ac:dyDescent="0.2">
      <c r="A192" s="99"/>
      <c r="B192" s="99"/>
      <c r="C192" s="99"/>
      <c r="D192" s="99"/>
      <c r="E192" s="99"/>
      <c r="F192" s="99"/>
      <c r="G192" s="99"/>
      <c r="H192" s="99"/>
      <c r="I192" s="99"/>
      <c r="J192" s="99"/>
      <c r="K192" s="99"/>
      <c r="L192" s="6"/>
      <c r="M192" s="22"/>
      <c r="N192" s="23"/>
    </row>
    <row r="193" spans="1:14" ht="17.25" customHeight="1" x14ac:dyDescent="0.2">
      <c r="A193" s="99"/>
      <c r="B193" s="99"/>
      <c r="C193" s="99"/>
      <c r="D193" s="99"/>
      <c r="E193" s="99"/>
      <c r="F193" s="99"/>
      <c r="G193" s="99"/>
      <c r="H193" s="99"/>
      <c r="I193" s="99"/>
      <c r="J193" s="99"/>
      <c r="K193" s="99"/>
      <c r="L193" s="6"/>
      <c r="M193" s="22"/>
      <c r="N193" s="23"/>
    </row>
    <row r="194" spans="1:14" ht="17.25" customHeight="1" x14ac:dyDescent="0.2">
      <c r="A194" s="99"/>
      <c r="B194" s="99"/>
      <c r="C194" s="99"/>
      <c r="D194" s="99"/>
      <c r="E194" s="99"/>
      <c r="F194" s="99"/>
      <c r="G194" s="99"/>
      <c r="H194" s="99"/>
      <c r="I194" s="99"/>
      <c r="J194" s="99"/>
      <c r="K194" s="99"/>
      <c r="L194" s="6"/>
      <c r="M194" s="22"/>
      <c r="N194" s="23"/>
    </row>
    <row r="195" spans="1:14" ht="17.25" customHeight="1" x14ac:dyDescent="0.2">
      <c r="A195" s="99"/>
      <c r="B195" s="99"/>
      <c r="C195" s="99"/>
      <c r="D195" s="99"/>
      <c r="E195" s="99"/>
      <c r="F195" s="99"/>
      <c r="G195" s="99"/>
      <c r="H195" s="99"/>
      <c r="I195" s="99"/>
      <c r="J195" s="99"/>
      <c r="K195" s="99"/>
      <c r="L195" s="6"/>
      <c r="M195" s="22"/>
      <c r="N195" s="23"/>
    </row>
    <row r="196" spans="1:14" ht="17.25" customHeight="1" x14ac:dyDescent="0.2">
      <c r="A196" s="99"/>
      <c r="B196" s="99"/>
      <c r="C196" s="99"/>
      <c r="D196" s="99"/>
      <c r="E196" s="99"/>
      <c r="F196" s="99"/>
      <c r="G196" s="99"/>
      <c r="H196" s="99"/>
      <c r="I196" s="99"/>
      <c r="J196" s="99"/>
      <c r="K196" s="99"/>
      <c r="L196" s="6"/>
      <c r="M196" s="22"/>
      <c r="N196" s="23"/>
    </row>
    <row r="197" spans="1:14" ht="17.25" customHeight="1" x14ac:dyDescent="0.2">
      <c r="A197" s="99"/>
      <c r="B197" s="99"/>
      <c r="C197" s="99"/>
      <c r="D197" s="99"/>
      <c r="E197" s="99"/>
      <c r="F197" s="99"/>
      <c r="G197" s="99"/>
      <c r="H197" s="99"/>
      <c r="I197" s="99"/>
      <c r="J197" s="99"/>
      <c r="K197" s="99"/>
      <c r="L197" s="6"/>
      <c r="M197" s="22"/>
      <c r="N197" s="23"/>
    </row>
    <row r="198" spans="1:14" ht="17.25" customHeight="1" x14ac:dyDescent="0.2">
      <c r="A198" s="99"/>
      <c r="B198" s="99"/>
      <c r="C198" s="99"/>
      <c r="D198" s="99"/>
      <c r="E198" s="99"/>
      <c r="F198" s="99"/>
      <c r="G198" s="99"/>
      <c r="H198" s="99"/>
      <c r="I198" s="99"/>
      <c r="J198" s="99"/>
      <c r="K198" s="99"/>
      <c r="L198" s="6"/>
      <c r="M198" s="22"/>
      <c r="N198" s="23"/>
    </row>
    <row r="199" spans="1:14" ht="17.25" customHeight="1" x14ac:dyDescent="0.2">
      <c r="A199" s="99"/>
      <c r="B199" s="99"/>
      <c r="C199" s="99"/>
      <c r="D199" s="99"/>
      <c r="E199" s="99"/>
      <c r="F199" s="99"/>
      <c r="G199" s="99"/>
      <c r="H199" s="99"/>
      <c r="I199" s="99"/>
      <c r="J199" s="99"/>
      <c r="K199" s="99"/>
      <c r="L199" s="6"/>
      <c r="M199" s="22"/>
      <c r="N199" s="23"/>
    </row>
    <row r="200" spans="1:14" ht="17.25" customHeight="1" x14ac:dyDescent="0.2">
      <c r="A200" s="99"/>
      <c r="B200" s="99"/>
      <c r="C200" s="99"/>
      <c r="D200" s="99"/>
      <c r="E200" s="99"/>
      <c r="F200" s="99"/>
      <c r="G200" s="99"/>
      <c r="H200" s="99"/>
      <c r="I200" s="99"/>
      <c r="J200" s="99"/>
      <c r="K200" s="99"/>
      <c r="L200" s="6"/>
      <c r="M200" s="22"/>
      <c r="N200" s="23"/>
    </row>
    <row r="201" spans="1:14" ht="17.25" customHeight="1" x14ac:dyDescent="0.2">
      <c r="A201" s="99"/>
      <c r="B201" s="99"/>
      <c r="C201" s="99"/>
      <c r="D201" s="99"/>
      <c r="E201" s="99"/>
      <c r="F201" s="99"/>
      <c r="G201" s="99"/>
      <c r="H201" s="99"/>
      <c r="I201" s="99"/>
      <c r="J201" s="99"/>
      <c r="K201" s="99"/>
      <c r="L201" s="6"/>
      <c r="M201" s="22"/>
      <c r="N201" s="23"/>
    </row>
    <row r="202" spans="1:14" ht="17.25" customHeight="1" x14ac:dyDescent="0.2">
      <c r="A202" s="99"/>
      <c r="B202" s="99"/>
      <c r="C202" s="99"/>
      <c r="D202" s="99"/>
      <c r="E202" s="99"/>
      <c r="F202" s="99"/>
      <c r="G202" s="99"/>
      <c r="H202" s="99"/>
      <c r="I202" s="99"/>
      <c r="J202" s="99"/>
      <c r="K202" s="99"/>
      <c r="L202" s="6"/>
      <c r="M202" s="22"/>
      <c r="N202" s="23"/>
    </row>
    <row r="203" spans="1:14" ht="17.25" customHeight="1" x14ac:dyDescent="0.2">
      <c r="A203" s="99"/>
      <c r="B203" s="99"/>
      <c r="C203" s="99"/>
      <c r="D203" s="99"/>
      <c r="E203" s="99"/>
      <c r="F203" s="99"/>
      <c r="G203" s="99"/>
      <c r="H203" s="99"/>
      <c r="I203" s="99"/>
      <c r="J203" s="99"/>
      <c r="K203" s="99"/>
    </row>
    <row r="204" spans="1:14" ht="17.25" customHeight="1" x14ac:dyDescent="0.2">
      <c r="A204" s="99"/>
      <c r="B204" s="99"/>
      <c r="C204" s="99"/>
      <c r="D204" s="99"/>
      <c r="E204" s="99"/>
      <c r="F204" s="99"/>
      <c r="G204" s="99"/>
      <c r="H204" s="99"/>
      <c r="I204" s="99"/>
      <c r="J204" s="99"/>
      <c r="K204" s="99"/>
      <c r="L204" s="6"/>
      <c r="M204" s="22"/>
      <c r="N204" s="23"/>
    </row>
    <row r="205" spans="1:14" ht="17.25" customHeight="1" x14ac:dyDescent="0.2">
      <c r="A205" s="99"/>
      <c r="B205" s="99"/>
      <c r="C205" s="99"/>
      <c r="D205" s="99"/>
      <c r="E205" s="99"/>
      <c r="F205" s="99"/>
      <c r="G205" s="99"/>
      <c r="H205" s="99"/>
      <c r="I205" s="99"/>
      <c r="J205" s="99"/>
      <c r="K205" s="99"/>
      <c r="L205" s="6"/>
      <c r="M205" s="22"/>
      <c r="N205" s="23"/>
    </row>
    <row r="206" spans="1:14" ht="17.25" customHeight="1" x14ac:dyDescent="0.2">
      <c r="A206" s="100"/>
      <c r="B206" s="100"/>
      <c r="C206" s="100"/>
      <c r="D206" s="100"/>
      <c r="E206" s="100"/>
      <c r="F206" s="100"/>
      <c r="G206" s="100"/>
      <c r="H206" s="100"/>
      <c r="I206" s="100"/>
      <c r="J206" s="100"/>
      <c r="K206" s="100"/>
      <c r="L206" s="6"/>
      <c r="M206" s="22"/>
      <c r="N206" s="23"/>
    </row>
    <row r="207" spans="1:14" ht="17.25" customHeight="1" x14ac:dyDescent="0.2">
      <c r="A207" s="101" t="s">
        <v>110</v>
      </c>
      <c r="B207" s="101"/>
      <c r="C207" s="101"/>
      <c r="D207" s="101"/>
      <c r="E207" s="101"/>
      <c r="F207" s="101"/>
      <c r="G207" s="101"/>
      <c r="H207" s="101"/>
      <c r="I207" s="101"/>
      <c r="J207" s="101"/>
      <c r="K207" s="101"/>
      <c r="L207" s="6"/>
      <c r="M207" s="22"/>
      <c r="N207" s="23"/>
    </row>
    <row r="208" spans="1:14" ht="17.25" customHeight="1" x14ac:dyDescent="0.2">
      <c r="A208" s="3"/>
      <c r="C208" s="30"/>
      <c r="G208" s="23"/>
      <c r="I208" s="38"/>
      <c r="J208" s="38"/>
      <c r="L208" s="6"/>
      <c r="M208" s="22"/>
      <c r="N208" s="23"/>
    </row>
    <row r="209" spans="1:14" ht="17.25" customHeight="1" x14ac:dyDescent="0.2">
      <c r="A209" s="3"/>
      <c r="G209" s="23"/>
      <c r="I209" s="38"/>
      <c r="J209" s="38"/>
      <c r="L209" s="6"/>
      <c r="M209" s="22"/>
      <c r="N209" s="23"/>
    </row>
    <row r="210" spans="1:14" ht="17.25" customHeight="1" x14ac:dyDescent="0.2">
      <c r="A210" s="3"/>
      <c r="G210" s="23"/>
      <c r="I210" s="38"/>
      <c r="J210" s="38"/>
      <c r="L210" s="6"/>
      <c r="M210" s="22"/>
      <c r="N210" s="23"/>
    </row>
    <row r="211" spans="1:14" ht="17.25" customHeight="1" x14ac:dyDescent="0.2">
      <c r="A211" s="3"/>
      <c r="C211" s="30"/>
      <c r="I211" s="38"/>
      <c r="J211" s="38"/>
      <c r="L211" s="6"/>
      <c r="M211" s="22"/>
      <c r="N211" s="23"/>
    </row>
    <row r="212" spans="1:14" ht="17.25" customHeight="1" x14ac:dyDescent="0.2">
      <c r="A212" s="3"/>
      <c r="I212" s="38"/>
      <c r="J212" s="38"/>
      <c r="L212" s="6"/>
      <c r="M212" s="22"/>
      <c r="N212" s="23"/>
    </row>
    <row r="213" spans="1:14" ht="17.25" customHeight="1" x14ac:dyDescent="0.2">
      <c r="A213" s="3"/>
      <c r="I213" s="38"/>
      <c r="J213" s="38"/>
      <c r="L213" s="6"/>
      <c r="M213" s="22"/>
      <c r="N213" s="23"/>
    </row>
    <row r="214" spans="1:14" ht="17.25" customHeight="1" x14ac:dyDescent="0.2">
      <c r="A214" s="3"/>
      <c r="C214" s="30"/>
      <c r="I214" s="38"/>
      <c r="J214" s="38"/>
      <c r="L214" s="6"/>
      <c r="M214" s="22"/>
      <c r="N214" s="23"/>
    </row>
    <row r="215" spans="1:14" ht="17.25" customHeight="1" x14ac:dyDescent="0.2">
      <c r="A215" s="3"/>
      <c r="I215" s="38"/>
      <c r="J215" s="38"/>
      <c r="L215" s="6"/>
      <c r="M215" s="22"/>
      <c r="N215" s="23"/>
    </row>
    <row r="216" spans="1:14" ht="17.25" customHeight="1" x14ac:dyDescent="0.2">
      <c r="A216" s="3"/>
      <c r="I216" s="38"/>
      <c r="J216" s="38"/>
      <c r="L216" s="6"/>
      <c r="M216" s="22"/>
      <c r="N216" s="23"/>
    </row>
    <row r="217" spans="1:14" ht="17.25" customHeight="1" x14ac:dyDescent="0.2">
      <c r="A217" s="3"/>
      <c r="C217" s="30"/>
      <c r="I217" s="38"/>
      <c r="J217" s="38"/>
      <c r="L217" s="6"/>
      <c r="M217" s="22"/>
      <c r="N217" s="23"/>
    </row>
    <row r="218" spans="1:14" ht="17.25" customHeight="1" x14ac:dyDescent="0.2">
      <c r="A218" s="3"/>
      <c r="I218" s="38"/>
      <c r="J218" s="38"/>
      <c r="L218" s="6"/>
      <c r="M218" s="22"/>
      <c r="N218" s="23"/>
    </row>
    <row r="219" spans="1:14" ht="17.25" customHeight="1" x14ac:dyDescent="0.2">
      <c r="A219" s="3"/>
      <c r="I219" s="38"/>
      <c r="J219" s="38"/>
      <c r="L219" s="6"/>
      <c r="M219" s="22"/>
      <c r="N219" s="23"/>
    </row>
    <row r="220" spans="1:14" ht="17.25" customHeight="1" x14ac:dyDescent="0.2">
      <c r="A220" s="3"/>
      <c r="C220" s="30"/>
      <c r="I220" s="38"/>
      <c r="J220" s="38"/>
      <c r="L220" s="6"/>
      <c r="M220" s="22"/>
      <c r="N220" s="23"/>
    </row>
    <row r="221" spans="1:14" ht="17.25" customHeight="1" x14ac:dyDescent="0.2">
      <c r="A221" s="3"/>
      <c r="I221" s="38"/>
      <c r="J221" s="38"/>
      <c r="L221" s="6"/>
      <c r="M221" s="22"/>
      <c r="N221" s="23"/>
    </row>
    <row r="222" spans="1:14" ht="17.25" customHeight="1" x14ac:dyDescent="0.2">
      <c r="A222" s="3"/>
      <c r="I222" s="38"/>
      <c r="J222" s="38"/>
      <c r="L222" s="6"/>
      <c r="M222" s="22"/>
      <c r="N222" s="23"/>
    </row>
    <row r="223" spans="1:14" ht="17.25" customHeight="1" x14ac:dyDescent="0.2">
      <c r="A223" s="3"/>
      <c r="C223" s="30"/>
      <c r="I223" s="38"/>
      <c r="J223" s="38"/>
      <c r="L223" s="6"/>
      <c r="M223" s="22"/>
      <c r="N223" s="23"/>
    </row>
    <row r="224" spans="1:14" ht="17.25" customHeight="1" x14ac:dyDescent="0.2">
      <c r="A224" s="3"/>
      <c r="C224" s="85"/>
      <c r="I224" s="38"/>
      <c r="J224" s="38"/>
      <c r="L224" s="6"/>
      <c r="M224" s="22"/>
      <c r="N224" s="23"/>
    </row>
    <row r="225" spans="1:17" ht="17.25" customHeight="1" x14ac:dyDescent="0.2">
      <c r="A225" s="3"/>
      <c r="I225" s="38"/>
      <c r="J225" s="38"/>
      <c r="L225" s="6"/>
      <c r="M225" s="22"/>
      <c r="N225" s="23"/>
    </row>
    <row r="226" spans="1:17" ht="17.25" customHeight="1" x14ac:dyDescent="0.2">
      <c r="A226" s="3"/>
      <c r="C226" s="30"/>
      <c r="I226" s="38"/>
      <c r="J226" s="38"/>
      <c r="L226" s="6"/>
      <c r="M226" s="22"/>
      <c r="N226" s="22"/>
    </row>
    <row r="227" spans="1:17" ht="17.25" customHeight="1" x14ac:dyDescent="0.2">
      <c r="A227" s="3"/>
      <c r="I227" s="38"/>
      <c r="J227" s="38"/>
      <c r="L227" s="6"/>
      <c r="M227" s="22"/>
      <c r="N227" s="22"/>
    </row>
    <row r="228" spans="1:17" ht="17.25" customHeight="1" x14ac:dyDescent="0.2">
      <c r="L228" s="6"/>
      <c r="M228" s="22"/>
      <c r="N228" s="22"/>
    </row>
    <row r="229" spans="1:17" ht="17.25" customHeight="1" x14ac:dyDescent="0.2">
      <c r="C229" s="30"/>
      <c r="L229" s="6"/>
      <c r="M229" s="22"/>
      <c r="N229" s="22"/>
    </row>
    <row r="230" spans="1:17" s="1" customFormat="1" ht="17.25" customHeight="1" x14ac:dyDescent="0.2">
      <c r="B230" s="2"/>
      <c r="C230" s="30"/>
      <c r="D230" s="3"/>
      <c r="E230" s="3"/>
      <c r="F230" s="4"/>
      <c r="G230" s="3"/>
      <c r="H230" s="3"/>
      <c r="K230" s="3"/>
      <c r="L230" s="38"/>
      <c r="M230" s="39"/>
      <c r="N230" s="39"/>
      <c r="O230" s="38"/>
      <c r="P230" s="38"/>
      <c r="Q230" s="38"/>
    </row>
    <row r="231" spans="1:17" ht="17.25" customHeight="1" x14ac:dyDescent="0.2">
      <c r="C231" s="30"/>
      <c r="L231" s="6"/>
      <c r="M231" s="22"/>
      <c r="N231" s="23"/>
    </row>
    <row r="232" spans="1:17" ht="17.25" customHeight="1" x14ac:dyDescent="0.2">
      <c r="C232" s="30"/>
      <c r="L232" s="6"/>
      <c r="M232" s="22"/>
      <c r="N232" s="23"/>
    </row>
    <row r="233" spans="1:17" ht="17.25" customHeight="1" x14ac:dyDescent="0.2">
      <c r="C233" s="30"/>
      <c r="L233" s="6"/>
      <c r="M233" s="22"/>
      <c r="N233" s="23"/>
    </row>
    <row r="234" spans="1:17" ht="17.25" customHeight="1" x14ac:dyDescent="0.2">
      <c r="C234" s="30"/>
      <c r="L234" s="6"/>
      <c r="M234" s="22"/>
      <c r="N234" s="23"/>
    </row>
    <row r="235" spans="1:17" ht="17.25" customHeight="1" x14ac:dyDescent="0.2">
      <c r="A235" s="3"/>
      <c r="C235" s="77"/>
      <c r="D235" s="86"/>
      <c r="E235" s="23"/>
      <c r="G235" s="23"/>
      <c r="L235" s="6"/>
      <c r="M235" s="22"/>
      <c r="N235" s="23"/>
    </row>
    <row r="236" spans="1:17" ht="17.25" customHeight="1" x14ac:dyDescent="0.2">
      <c r="A236" s="3"/>
      <c r="C236" s="87"/>
      <c r="D236" s="86"/>
      <c r="E236" s="23"/>
      <c r="G236" s="23"/>
      <c r="L236" s="6"/>
      <c r="M236" s="22"/>
      <c r="N236" s="23"/>
    </row>
    <row r="237" spans="1:17" ht="17.25" customHeight="1" x14ac:dyDescent="0.2">
      <c r="A237" s="3"/>
      <c r="C237" s="88"/>
      <c r="D237" s="86"/>
      <c r="E237" s="23"/>
      <c r="G237" s="23"/>
      <c r="L237" s="6"/>
      <c r="M237" s="22"/>
      <c r="N237" s="23"/>
    </row>
    <row r="238" spans="1:17" ht="17.25" customHeight="1" x14ac:dyDescent="0.2">
      <c r="A238" s="3"/>
      <c r="C238" s="88"/>
      <c r="G238" s="23"/>
      <c r="I238" s="38"/>
      <c r="J238" s="38"/>
      <c r="L238" s="6"/>
      <c r="M238" s="22"/>
      <c r="N238" s="23"/>
    </row>
    <row r="239" spans="1:17" ht="17.25" customHeight="1" x14ac:dyDescent="0.2">
      <c r="A239" s="3"/>
      <c r="C239" s="87"/>
      <c r="G239" s="23"/>
      <c r="L239" s="6"/>
      <c r="M239" s="22"/>
      <c r="N239" s="23"/>
    </row>
    <row r="240" spans="1:17" ht="17.25" customHeight="1" x14ac:dyDescent="0.2">
      <c r="A240" s="3"/>
      <c r="C240" s="87"/>
      <c r="G240" s="23"/>
      <c r="L240" s="6"/>
      <c r="M240" s="22"/>
      <c r="N240" s="23"/>
    </row>
    <row r="241" spans="1:17" ht="17.25" customHeight="1" x14ac:dyDescent="0.2">
      <c r="A241" s="3"/>
      <c r="C241" s="87"/>
      <c r="G241" s="23"/>
      <c r="L241" s="6"/>
      <c r="M241" s="22"/>
      <c r="N241" s="23"/>
    </row>
    <row r="242" spans="1:17" ht="17.25" customHeight="1" x14ac:dyDescent="0.2">
      <c r="A242" s="3"/>
      <c r="C242" s="87"/>
      <c r="G242" s="23"/>
      <c r="L242" s="6"/>
      <c r="M242" s="22"/>
      <c r="N242" s="23"/>
    </row>
    <row r="243" spans="1:17" ht="17.25" customHeight="1" x14ac:dyDescent="0.2">
      <c r="A243" s="3"/>
      <c r="C243" s="87"/>
      <c r="G243" s="23"/>
      <c r="L243" s="6"/>
      <c r="M243" s="22"/>
      <c r="N243" s="23"/>
    </row>
    <row r="244" spans="1:17" ht="17.25" customHeight="1" x14ac:dyDescent="0.2">
      <c r="A244" s="3"/>
      <c r="C244" s="87"/>
      <c r="G244" s="23"/>
      <c r="L244" s="6"/>
      <c r="M244" s="22"/>
      <c r="N244" s="23"/>
    </row>
    <row r="245" spans="1:17" ht="17.25" customHeight="1" x14ac:dyDescent="0.2">
      <c r="A245" s="3"/>
      <c r="C245" s="87"/>
      <c r="G245" s="23"/>
      <c r="L245" s="6"/>
      <c r="M245" s="22"/>
      <c r="N245" s="23"/>
    </row>
    <row r="246" spans="1:17" s="1" customFormat="1" ht="16.7" customHeight="1" x14ac:dyDescent="0.25">
      <c r="A246" s="3"/>
      <c r="B246" s="2"/>
      <c r="C246" s="87"/>
      <c r="D246" s="3"/>
      <c r="E246" s="3"/>
      <c r="F246" s="4"/>
      <c r="G246" s="23"/>
      <c r="H246" s="3"/>
      <c r="K246" s="3"/>
      <c r="L246" s="70"/>
      <c r="M246" s="71"/>
      <c r="N246" s="72"/>
      <c r="O246" s="38"/>
      <c r="P246" s="38"/>
      <c r="Q246" s="38"/>
    </row>
    <row r="247" spans="1:17" s="1" customFormat="1" ht="16.7" customHeight="1" x14ac:dyDescent="0.2">
      <c r="A247" s="3"/>
      <c r="B247" s="2"/>
      <c r="C247" s="87"/>
      <c r="D247" s="3"/>
      <c r="E247" s="3"/>
      <c r="F247" s="4"/>
      <c r="G247" s="23"/>
      <c r="H247" s="3"/>
      <c r="K247" s="3"/>
      <c r="L247" s="3"/>
      <c r="M247" s="74"/>
      <c r="N247" s="75"/>
      <c r="O247" s="38"/>
      <c r="P247" s="38"/>
      <c r="Q247" s="38"/>
    </row>
    <row r="248" spans="1:17" s="1" customFormat="1" ht="16.7" customHeight="1" x14ac:dyDescent="0.2">
      <c r="A248" s="3"/>
      <c r="B248" s="2"/>
      <c r="C248" s="87"/>
      <c r="D248" s="3"/>
      <c r="E248" s="3"/>
      <c r="F248" s="4"/>
      <c r="G248" s="23"/>
      <c r="H248" s="3"/>
      <c r="K248" s="3"/>
      <c r="L248" s="3"/>
      <c r="M248" s="75"/>
      <c r="N248" s="75"/>
      <c r="O248" s="38"/>
      <c r="P248" s="38"/>
      <c r="Q248" s="38"/>
    </row>
    <row r="249" spans="1:17" s="1" customFormat="1" ht="16.7" customHeight="1" x14ac:dyDescent="0.25">
      <c r="A249" s="3"/>
      <c r="B249" s="2"/>
      <c r="C249" s="87"/>
      <c r="D249" s="3"/>
      <c r="E249" s="3"/>
      <c r="F249" s="4"/>
      <c r="G249" s="3"/>
      <c r="H249" s="3"/>
      <c r="K249" s="3"/>
      <c r="L249" s="70"/>
      <c r="M249" s="74"/>
      <c r="N249" s="74"/>
      <c r="O249" s="38"/>
      <c r="P249" s="38"/>
      <c r="Q249" s="38"/>
    </row>
    <row r="250" spans="1:17" s="1" customFormat="1" ht="17.25" customHeight="1" x14ac:dyDescent="0.25">
      <c r="A250" s="3"/>
      <c r="B250" s="2"/>
      <c r="C250" s="30"/>
      <c r="D250" s="3"/>
      <c r="E250" s="3"/>
      <c r="F250" s="4"/>
      <c r="G250" s="3"/>
      <c r="H250" s="3"/>
      <c r="K250" s="3"/>
      <c r="M250" s="89"/>
      <c r="N250" s="89"/>
      <c r="O250" s="38"/>
      <c r="P250" s="38"/>
      <c r="Q250" s="38"/>
    </row>
    <row r="251" spans="1:17" s="1" customFormat="1" ht="17.25" customHeight="1" x14ac:dyDescent="0.25">
      <c r="A251" s="3"/>
      <c r="B251" s="2"/>
      <c r="C251" s="80"/>
      <c r="D251" s="3"/>
      <c r="E251" s="3"/>
      <c r="F251" s="4"/>
      <c r="G251" s="3"/>
      <c r="H251" s="3"/>
      <c r="K251" s="3"/>
      <c r="L251" s="38"/>
      <c r="M251" s="89"/>
      <c r="N251" s="3"/>
      <c r="P251" s="38"/>
      <c r="Q251" s="38"/>
    </row>
    <row r="252" spans="1:17" s="1" customFormat="1" ht="17.25" customHeight="1" x14ac:dyDescent="0.2">
      <c r="A252" s="3"/>
      <c r="B252" s="2"/>
      <c r="C252" s="3"/>
      <c r="D252" s="3"/>
      <c r="E252" s="3"/>
      <c r="F252" s="4"/>
      <c r="G252" s="3"/>
      <c r="H252" s="3"/>
      <c r="K252" s="3"/>
      <c r="O252" s="38"/>
      <c r="P252" s="38"/>
      <c r="Q252" s="38"/>
    </row>
    <row r="253" spans="1:17" s="1" customFormat="1" ht="17.25" customHeight="1" x14ac:dyDescent="0.2">
      <c r="A253" s="3"/>
      <c r="B253" s="2"/>
      <c r="C253" s="3"/>
      <c r="D253" s="3"/>
      <c r="E253" s="3"/>
      <c r="F253" s="4"/>
      <c r="G253" s="3"/>
      <c r="H253" s="3"/>
      <c r="K253" s="3"/>
      <c r="L253" s="38"/>
      <c r="M253" s="39"/>
      <c r="N253" s="3"/>
      <c r="O253" s="38"/>
      <c r="P253" s="38"/>
      <c r="Q253" s="38"/>
    </row>
    <row r="254" spans="1:17" s="1" customFormat="1" ht="17.25" customHeight="1" x14ac:dyDescent="0.25">
      <c r="A254" s="3"/>
      <c r="B254" s="2"/>
      <c r="C254" s="30"/>
      <c r="D254" s="3"/>
      <c r="E254" s="3"/>
      <c r="F254" s="4"/>
      <c r="G254" s="3"/>
      <c r="H254" s="3"/>
      <c r="K254" s="3"/>
      <c r="L254" s="70"/>
      <c r="M254" s="71"/>
      <c r="N254" s="72"/>
      <c r="O254" s="38"/>
      <c r="P254" s="38"/>
      <c r="Q254" s="38"/>
    </row>
    <row r="255" spans="1:17" ht="17.25" customHeight="1" x14ac:dyDescent="0.25">
      <c r="A255" s="3"/>
      <c r="L255" s="6"/>
      <c r="M255" s="90"/>
      <c r="N255" s="78"/>
    </row>
    <row r="256" spans="1:17" ht="17.25" customHeight="1" x14ac:dyDescent="0.2">
      <c r="A256" s="3"/>
      <c r="L256" s="6"/>
      <c r="M256" s="22"/>
      <c r="N256" s="23"/>
    </row>
    <row r="257" spans="1:14" ht="17.25" customHeight="1" x14ac:dyDescent="0.2">
      <c r="A257" s="3"/>
      <c r="L257" s="82"/>
      <c r="M257" s="83"/>
      <c r="N257" s="78"/>
    </row>
    <row r="258" spans="1:14" ht="17.25" customHeight="1" x14ac:dyDescent="0.2">
      <c r="A258" s="77"/>
      <c r="L258" s="6"/>
      <c r="M258" s="22"/>
      <c r="N258" s="78"/>
    </row>
    <row r="259" spans="1:14" ht="17.25" customHeight="1" x14ac:dyDescent="0.2">
      <c r="A259" s="77"/>
      <c r="C259" s="30"/>
      <c r="L259" s="6"/>
      <c r="M259" s="22"/>
      <c r="N259" s="23"/>
    </row>
    <row r="260" spans="1:14" ht="17.25" customHeight="1" x14ac:dyDescent="0.2">
      <c r="C260" s="87"/>
      <c r="F260" s="79"/>
      <c r="L260" s="6"/>
      <c r="M260" s="22"/>
      <c r="N260" s="23"/>
    </row>
    <row r="261" spans="1:14" ht="17.25" customHeight="1" x14ac:dyDescent="0.2">
      <c r="A261" s="77" t="s">
        <v>111</v>
      </c>
      <c r="B261" s="91"/>
      <c r="C261" s="77"/>
      <c r="D261" s="77"/>
      <c r="E261" s="77"/>
      <c r="F261" s="76"/>
      <c r="G261" s="77"/>
      <c r="H261" s="77"/>
      <c r="I261" s="77"/>
      <c r="J261" s="77"/>
      <c r="K261" s="77"/>
      <c r="L261" s="6"/>
      <c r="M261" s="22"/>
      <c r="N261" s="23"/>
    </row>
    <row r="262" spans="1:14" ht="17.25" customHeight="1" x14ac:dyDescent="0.2">
      <c r="A262" s="77"/>
      <c r="B262" s="91"/>
      <c r="C262" s="77"/>
      <c r="D262" s="77"/>
      <c r="E262" s="77"/>
      <c r="F262" s="76"/>
      <c r="G262" s="77"/>
      <c r="H262" s="77"/>
      <c r="I262" s="77"/>
      <c r="J262" s="77"/>
      <c r="K262" s="77"/>
      <c r="L262" s="6"/>
      <c r="M262" s="22"/>
      <c r="N262" s="23"/>
    </row>
    <row r="263" spans="1:14" ht="17.25" customHeight="1" x14ac:dyDescent="0.2">
      <c r="A263" s="77"/>
      <c r="B263" s="91"/>
      <c r="C263" s="77"/>
      <c r="D263" s="77"/>
      <c r="E263" s="77"/>
      <c r="F263" s="76"/>
      <c r="G263" s="77"/>
      <c r="H263" s="77"/>
      <c r="I263" s="77"/>
      <c r="J263" s="77"/>
      <c r="K263" s="77"/>
      <c r="L263" s="6"/>
      <c r="M263" s="22"/>
      <c r="N263" s="23"/>
    </row>
    <row r="264" spans="1:14" ht="17.25" customHeight="1" x14ac:dyDescent="0.2">
      <c r="A264" s="77"/>
      <c r="B264" s="91"/>
      <c r="C264" s="77"/>
      <c r="D264" s="77"/>
      <c r="E264" s="77"/>
      <c r="F264" s="76"/>
      <c r="G264" s="77"/>
      <c r="H264" s="77"/>
      <c r="I264" s="77"/>
      <c r="J264" s="77"/>
      <c r="K264" s="77"/>
      <c r="L264" s="6"/>
      <c r="M264" s="22"/>
      <c r="N264" s="23"/>
    </row>
    <row r="265" spans="1:14" ht="17.25" customHeight="1" x14ac:dyDescent="0.2">
      <c r="A265" s="77"/>
      <c r="B265" s="91"/>
      <c r="C265" s="77"/>
      <c r="D265" s="77"/>
      <c r="E265" s="77"/>
      <c r="F265" s="76"/>
      <c r="G265" s="77"/>
      <c r="H265" s="77"/>
      <c r="I265" s="77"/>
      <c r="J265" s="77"/>
      <c r="K265" s="77"/>
      <c r="L265" s="6"/>
      <c r="M265" s="22"/>
      <c r="N265" s="23"/>
    </row>
    <row r="266" spans="1:14" ht="17.25" customHeight="1" x14ac:dyDescent="0.2">
      <c r="A266" s="77"/>
      <c r="B266" s="91"/>
      <c r="C266" s="77"/>
      <c r="D266" s="77"/>
      <c r="E266" s="77"/>
      <c r="F266" s="76"/>
      <c r="G266" s="77"/>
      <c r="H266" s="77"/>
      <c r="I266" s="77"/>
      <c r="J266" s="77"/>
      <c r="K266" s="77"/>
      <c r="L266" s="6"/>
      <c r="M266" s="22"/>
      <c r="N266" s="23"/>
    </row>
    <row r="267" spans="1:14" ht="17.25" customHeight="1" x14ac:dyDescent="0.2">
      <c r="A267" s="77"/>
      <c r="B267" s="91"/>
      <c r="C267" s="77"/>
      <c r="D267" s="77"/>
      <c r="E267" s="77"/>
      <c r="F267" s="76"/>
      <c r="G267" s="77"/>
      <c r="H267" s="77"/>
      <c r="I267" s="77"/>
      <c r="J267" s="77"/>
      <c r="K267" s="77"/>
      <c r="L267" s="6"/>
      <c r="M267" s="22"/>
      <c r="N267" s="23"/>
    </row>
    <row r="268" spans="1:14" ht="17.25" customHeight="1" x14ac:dyDescent="0.2">
      <c r="A268" s="77"/>
      <c r="B268" s="91"/>
      <c r="C268" s="77"/>
      <c r="D268" s="77"/>
      <c r="E268" s="77"/>
      <c r="F268" s="76"/>
      <c r="G268" s="77"/>
      <c r="H268" s="77"/>
      <c r="I268" s="77"/>
      <c r="J268" s="77"/>
      <c r="K268" s="77"/>
      <c r="L268" s="6"/>
      <c r="M268" s="22"/>
      <c r="N268" s="23"/>
    </row>
    <row r="269" spans="1:14" ht="17.25" customHeight="1" x14ac:dyDescent="0.2">
      <c r="A269" s="77"/>
      <c r="B269" s="91"/>
      <c r="C269" s="77"/>
      <c r="D269" s="77"/>
      <c r="E269" s="77"/>
      <c r="F269" s="76"/>
      <c r="G269" s="77"/>
      <c r="H269" s="77"/>
      <c r="I269" s="77"/>
      <c r="J269" s="77"/>
      <c r="K269" s="77"/>
      <c r="L269" s="6"/>
      <c r="M269" s="22"/>
      <c r="N269" s="23"/>
    </row>
    <row r="270" spans="1:14" ht="17.25" customHeight="1" x14ac:dyDescent="0.2">
      <c r="A270" s="77"/>
      <c r="B270" s="91"/>
      <c r="C270" s="77"/>
      <c r="D270" s="77"/>
      <c r="E270" s="77"/>
      <c r="F270" s="76"/>
      <c r="G270" s="77"/>
      <c r="H270" s="77"/>
      <c r="I270" s="77"/>
      <c r="J270" s="77"/>
      <c r="K270" s="77"/>
      <c r="L270" s="6"/>
      <c r="M270" s="22"/>
      <c r="N270" s="23"/>
    </row>
    <row r="271" spans="1:14" ht="17.25" customHeight="1" x14ac:dyDescent="0.2">
      <c r="A271" s="77"/>
      <c r="B271" s="91"/>
      <c r="C271" s="77"/>
      <c r="D271" s="77"/>
      <c r="E271" s="77"/>
      <c r="F271" s="76"/>
      <c r="G271" s="77"/>
      <c r="H271" s="77"/>
      <c r="I271" s="77"/>
      <c r="J271" s="77"/>
      <c r="K271" s="77"/>
      <c r="L271" s="6"/>
      <c r="M271" s="22"/>
      <c r="N271" s="23"/>
    </row>
    <row r="272" spans="1:14" ht="17.25" customHeight="1" x14ac:dyDescent="0.2">
      <c r="A272" s="77"/>
      <c r="B272" s="91"/>
      <c r="C272" s="77"/>
      <c r="D272" s="77"/>
      <c r="E272" s="77"/>
      <c r="F272" s="76"/>
      <c r="G272" s="77"/>
      <c r="H272" s="77"/>
      <c r="I272" s="77"/>
      <c r="J272" s="77"/>
      <c r="K272" s="77"/>
      <c r="L272" s="6"/>
      <c r="M272" s="22"/>
      <c r="N272" s="23"/>
    </row>
    <row r="273" spans="1:14" ht="17.25" customHeight="1" x14ac:dyDescent="0.2">
      <c r="A273" s="77"/>
      <c r="B273" s="91"/>
      <c r="C273" s="77"/>
      <c r="D273" s="77"/>
      <c r="E273" s="77"/>
      <c r="F273" s="76"/>
      <c r="G273" s="77"/>
      <c r="H273" s="77"/>
      <c r="I273" s="77"/>
      <c r="J273" s="77"/>
      <c r="K273" s="77"/>
      <c r="L273" s="6"/>
      <c r="M273" s="22"/>
      <c r="N273" s="23"/>
    </row>
    <row r="274" spans="1:14" ht="17.25" customHeight="1" x14ac:dyDescent="0.2">
      <c r="A274" s="77"/>
      <c r="B274" s="91"/>
      <c r="C274" s="77"/>
      <c r="D274" s="77"/>
      <c r="E274" s="77"/>
      <c r="F274" s="76"/>
      <c r="G274" s="77"/>
      <c r="H274" s="77"/>
      <c r="I274" s="77"/>
      <c r="J274" s="77"/>
      <c r="K274" s="77"/>
      <c r="L274" s="6"/>
      <c r="M274" s="22"/>
      <c r="N274" s="23"/>
    </row>
    <row r="275" spans="1:14" ht="17.25" customHeight="1" x14ac:dyDescent="0.2">
      <c r="A275" s="77"/>
      <c r="B275" s="91"/>
      <c r="C275" s="77"/>
      <c r="D275" s="77"/>
      <c r="E275" s="77"/>
      <c r="F275" s="76"/>
      <c r="G275" s="77"/>
      <c r="H275" s="77"/>
      <c r="I275" s="77"/>
      <c r="J275" s="77"/>
      <c r="K275" s="77"/>
      <c r="L275" s="6"/>
      <c r="M275" s="22"/>
      <c r="N275" s="23"/>
    </row>
    <row r="276" spans="1:14" ht="17.25" customHeight="1" x14ac:dyDescent="0.2">
      <c r="A276" s="77"/>
      <c r="B276" s="91"/>
      <c r="C276" s="77"/>
      <c r="D276" s="77"/>
      <c r="E276" s="77"/>
      <c r="F276" s="76"/>
      <c r="G276" s="77"/>
      <c r="H276" s="77"/>
      <c r="I276" s="77"/>
      <c r="J276" s="77"/>
      <c r="K276" s="77"/>
      <c r="L276" s="6"/>
      <c r="M276" s="22"/>
      <c r="N276" s="23"/>
    </row>
    <row r="277" spans="1:14" ht="17.25" customHeight="1" x14ac:dyDescent="0.2">
      <c r="A277" s="77"/>
      <c r="B277" s="91"/>
      <c r="C277" s="77"/>
      <c r="D277" s="77"/>
      <c r="E277" s="77"/>
      <c r="F277" s="76"/>
      <c r="G277" s="77"/>
      <c r="H277" s="77"/>
      <c r="I277" s="77"/>
      <c r="J277" s="77"/>
      <c r="K277" s="77"/>
      <c r="L277" s="6"/>
      <c r="M277" s="22"/>
      <c r="N277" s="23"/>
    </row>
    <row r="278" spans="1:14" ht="17.25" customHeight="1" x14ac:dyDescent="0.2">
      <c r="A278" s="77"/>
      <c r="B278" s="91"/>
      <c r="C278" s="77"/>
      <c r="D278" s="77"/>
      <c r="E278" s="77"/>
      <c r="F278" s="76"/>
      <c r="G278" s="77"/>
      <c r="H278" s="77"/>
      <c r="I278" s="77"/>
      <c r="J278" s="77"/>
      <c r="K278" s="77"/>
      <c r="L278" s="6"/>
      <c r="M278" s="22"/>
      <c r="N278" s="23"/>
    </row>
    <row r="279" spans="1:14" ht="17.25" customHeight="1" x14ac:dyDescent="0.2">
      <c r="A279" s="77"/>
      <c r="B279" s="91"/>
      <c r="C279" s="77"/>
      <c r="D279" s="77"/>
      <c r="E279" s="77"/>
      <c r="F279" s="76"/>
      <c r="G279" s="77"/>
      <c r="H279" s="77"/>
      <c r="I279" s="77"/>
      <c r="J279" s="77"/>
      <c r="K279" s="77"/>
      <c r="L279" s="6"/>
      <c r="M279" s="22"/>
      <c r="N279" s="23"/>
    </row>
    <row r="280" spans="1:14" ht="17.25" customHeight="1" x14ac:dyDescent="0.2">
      <c r="A280" s="77"/>
      <c r="B280" s="91"/>
      <c r="C280" s="77"/>
      <c r="D280" s="77"/>
      <c r="E280" s="77"/>
      <c r="F280" s="76"/>
      <c r="G280" s="77"/>
      <c r="H280" s="77"/>
      <c r="I280" s="77"/>
      <c r="J280" s="77"/>
      <c r="K280" s="77"/>
      <c r="L280" s="6"/>
      <c r="M280" s="22"/>
      <c r="N280" s="23"/>
    </row>
    <row r="281" spans="1:14" ht="17.25" customHeight="1" x14ac:dyDescent="0.2">
      <c r="A281" s="77"/>
      <c r="B281" s="91"/>
      <c r="C281" s="77"/>
      <c r="D281" s="77"/>
      <c r="E281" s="77"/>
      <c r="F281" s="76"/>
      <c r="G281" s="77"/>
      <c r="H281" s="77"/>
      <c r="I281" s="77"/>
      <c r="J281" s="77"/>
      <c r="K281" s="77"/>
      <c r="L281" s="6"/>
      <c r="M281" s="22"/>
      <c r="N281" s="23"/>
    </row>
    <row r="282" spans="1:14" ht="17.25" customHeight="1" x14ac:dyDescent="0.2">
      <c r="A282" s="77"/>
      <c r="B282" s="91"/>
      <c r="C282" s="77"/>
      <c r="D282" s="77"/>
      <c r="E282" s="77"/>
      <c r="F282" s="76"/>
      <c r="G282" s="77"/>
      <c r="H282" s="77"/>
      <c r="I282" s="77"/>
      <c r="J282" s="77"/>
      <c r="K282" s="77"/>
      <c r="L282" s="6"/>
      <c r="M282" s="22"/>
      <c r="N282" s="23"/>
    </row>
    <row r="283" spans="1:14" ht="17.25" customHeight="1" x14ac:dyDescent="0.2">
      <c r="A283" s="77"/>
      <c r="B283" s="91"/>
      <c r="C283" s="77"/>
      <c r="D283" s="77"/>
      <c r="E283" s="77"/>
      <c r="F283" s="76"/>
      <c r="G283" s="77"/>
      <c r="H283" s="77"/>
      <c r="I283" s="77"/>
      <c r="J283" s="77"/>
      <c r="K283" s="77"/>
      <c r="L283" s="6"/>
      <c r="M283" s="22"/>
      <c r="N283" s="23"/>
    </row>
    <row r="284" spans="1:14" ht="17.25" customHeight="1" x14ac:dyDescent="0.2">
      <c r="A284" s="77"/>
      <c r="B284" s="91"/>
      <c r="C284" s="77"/>
      <c r="D284" s="77"/>
      <c r="E284" s="77"/>
      <c r="F284" s="76"/>
      <c r="G284" s="77"/>
      <c r="H284" s="77"/>
      <c r="I284" s="77"/>
      <c r="J284" s="77"/>
      <c r="K284" s="77"/>
      <c r="L284" s="6"/>
      <c r="M284" s="22"/>
      <c r="N284" s="23"/>
    </row>
    <row r="285" spans="1:14" ht="17.25" customHeight="1" x14ac:dyDescent="0.2">
      <c r="A285" s="77"/>
      <c r="B285" s="91"/>
      <c r="C285" s="77"/>
      <c r="D285" s="77"/>
      <c r="E285" s="77"/>
      <c r="F285" s="76"/>
      <c r="G285" s="77"/>
      <c r="H285" s="77"/>
      <c r="I285" s="77"/>
      <c r="J285" s="77"/>
      <c r="K285" s="77"/>
      <c r="L285" s="6"/>
      <c r="M285" s="22"/>
      <c r="N285" s="23"/>
    </row>
    <row r="286" spans="1:14" ht="17.25" customHeight="1" x14ac:dyDescent="0.2">
      <c r="A286" s="77"/>
      <c r="B286" s="91"/>
      <c r="C286" s="77"/>
      <c r="D286" s="77"/>
      <c r="E286" s="77"/>
      <c r="F286" s="76"/>
      <c r="G286" s="77"/>
      <c r="H286" s="77"/>
      <c r="I286" s="77"/>
      <c r="J286" s="77"/>
      <c r="K286" s="77"/>
      <c r="L286" s="6"/>
      <c r="M286" s="22"/>
      <c r="N286" s="23"/>
    </row>
    <row r="287" spans="1:14" ht="17.25" customHeight="1" x14ac:dyDescent="0.2">
      <c r="A287" s="77"/>
      <c r="B287" s="91"/>
      <c r="C287" s="77"/>
      <c r="D287" s="77"/>
      <c r="E287" s="77"/>
      <c r="F287" s="76"/>
      <c r="G287" s="77"/>
      <c r="H287" s="77"/>
      <c r="I287" s="77"/>
      <c r="J287" s="77"/>
      <c r="K287" s="77"/>
      <c r="L287" s="6"/>
      <c r="M287" s="22"/>
      <c r="N287" s="23"/>
    </row>
    <row r="288" spans="1:14" ht="17.25" customHeight="1" x14ac:dyDescent="0.2">
      <c r="A288" s="77"/>
      <c r="B288" s="91"/>
      <c r="C288" s="77"/>
      <c r="D288" s="77"/>
      <c r="E288" s="77"/>
      <c r="F288" s="76"/>
      <c r="G288" s="77"/>
      <c r="H288" s="77"/>
      <c r="I288" s="77"/>
      <c r="J288" s="77"/>
      <c r="K288" s="77"/>
      <c r="L288" s="6"/>
      <c r="M288" s="22"/>
      <c r="N288" s="23"/>
    </row>
    <row r="289" spans="1:14" ht="17.25" customHeight="1" x14ac:dyDescent="0.2">
      <c r="A289" s="92"/>
      <c r="B289" s="93"/>
      <c r="C289" s="92"/>
      <c r="D289" s="92"/>
      <c r="E289" s="92"/>
      <c r="F289" s="94"/>
      <c r="G289" s="92"/>
      <c r="H289" s="92"/>
      <c r="I289" s="92"/>
      <c r="J289" s="92"/>
      <c r="K289" s="92"/>
      <c r="L289" s="6"/>
      <c r="M289" s="22"/>
      <c r="N289" s="23"/>
    </row>
    <row r="290" spans="1:14" ht="17.25" customHeight="1" x14ac:dyDescent="0.2">
      <c r="L290" s="6"/>
      <c r="M290" s="22"/>
      <c r="N290" s="23"/>
    </row>
    <row r="291" spans="1:14" ht="17.25" customHeight="1" x14ac:dyDescent="0.2">
      <c r="L291" s="6"/>
      <c r="M291" s="22"/>
      <c r="N291" s="23"/>
    </row>
    <row r="292" spans="1:14" ht="17.25" customHeight="1" x14ac:dyDescent="0.2">
      <c r="L292" s="6"/>
      <c r="M292" s="22"/>
      <c r="N292" s="23"/>
    </row>
    <row r="293" spans="1:14" ht="17.25" customHeight="1" x14ac:dyDescent="0.2">
      <c r="L293" s="6"/>
      <c r="M293" s="22"/>
      <c r="N293" s="23"/>
    </row>
    <row r="294" spans="1:14" ht="17.25" customHeight="1" x14ac:dyDescent="0.2">
      <c r="L294" s="6"/>
      <c r="M294" s="22"/>
      <c r="N294" s="23"/>
    </row>
    <row r="295" spans="1:14" ht="17.25" customHeight="1" x14ac:dyDescent="0.2">
      <c r="L295" s="6"/>
      <c r="M295" s="22"/>
      <c r="N295" s="23"/>
    </row>
    <row r="296" spans="1:14" ht="17.25" customHeight="1" x14ac:dyDescent="0.2">
      <c r="L296" s="6"/>
      <c r="M296" s="22"/>
      <c r="N296" s="23"/>
    </row>
    <row r="297" spans="1:14" ht="17.25" customHeight="1" x14ac:dyDescent="0.2">
      <c r="L297" s="6"/>
      <c r="M297" s="22"/>
      <c r="N297" s="23"/>
    </row>
    <row r="298" spans="1:14" ht="17.25" customHeight="1" x14ac:dyDescent="0.2">
      <c r="L298" s="6"/>
      <c r="M298" s="22"/>
      <c r="N298" s="23"/>
    </row>
    <row r="299" spans="1:14" ht="17.25" customHeight="1" x14ac:dyDescent="0.2">
      <c r="L299" s="6"/>
      <c r="M299" s="22"/>
      <c r="N299" s="23"/>
    </row>
    <row r="300" spans="1:14" ht="17.25" customHeight="1" x14ac:dyDescent="0.2"/>
    <row r="301" spans="1:14" ht="17.25" customHeight="1" x14ac:dyDescent="0.2"/>
    <row r="302" spans="1:14" ht="17.25" customHeight="1" x14ac:dyDescent="0.2"/>
    <row r="303" spans="1:14" ht="17.25" customHeight="1" x14ac:dyDescent="0.2"/>
    <row r="304" spans="1:14" ht="17.25" customHeight="1" x14ac:dyDescent="0.2"/>
    <row r="305" spans="1:17" ht="17.25" customHeight="1" x14ac:dyDescent="0.2"/>
    <row r="306" spans="1:17" ht="17.25" customHeight="1" x14ac:dyDescent="0.2"/>
    <row r="307" spans="1:17" ht="18" customHeight="1" x14ac:dyDescent="0.2">
      <c r="L307" s="6"/>
      <c r="M307" s="22"/>
    </row>
    <row r="308" spans="1:17" s="97" customFormat="1" ht="18" customHeight="1" x14ac:dyDescent="0.2">
      <c r="A308" s="1"/>
      <c r="B308" s="2"/>
      <c r="C308" s="3"/>
      <c r="D308" s="3"/>
      <c r="E308" s="3"/>
      <c r="F308" s="4"/>
      <c r="G308" s="3"/>
      <c r="H308" s="3"/>
      <c r="I308" s="1"/>
      <c r="J308" s="1"/>
      <c r="K308" s="3"/>
      <c r="L308" s="95"/>
      <c r="M308" s="96"/>
      <c r="O308" s="98"/>
      <c r="P308" s="98"/>
      <c r="Q308" s="98"/>
    </row>
    <row r="309" spans="1:17" ht="17.25" customHeight="1" x14ac:dyDescent="0.2"/>
    <row r="310" spans="1:17" ht="17.25" customHeight="1" x14ac:dyDescent="0.2"/>
    <row r="311" spans="1:17" ht="17.25" customHeight="1" x14ac:dyDescent="0.2"/>
    <row r="312" spans="1:17" ht="17.25" customHeight="1" x14ac:dyDescent="0.2"/>
    <row r="313" spans="1:17" ht="17.25" customHeight="1" x14ac:dyDescent="0.2"/>
    <row r="314" spans="1:17" ht="17.25" customHeight="1" x14ac:dyDescent="0.2"/>
    <row r="315" spans="1:17" ht="17.25" customHeight="1" x14ac:dyDescent="0.2"/>
    <row r="316" spans="1:17" ht="17.25" customHeight="1" x14ac:dyDescent="0.2"/>
    <row r="317" spans="1:17" ht="17.25" customHeight="1" x14ac:dyDescent="0.2"/>
    <row r="318" spans="1:17" ht="17.25" customHeight="1" x14ac:dyDescent="0.2"/>
    <row r="319" spans="1:17" ht="17.25" customHeight="1" x14ac:dyDescent="0.2"/>
    <row r="320" spans="1:17" ht="17.25" customHeight="1" x14ac:dyDescent="0.2"/>
    <row r="321" ht="17.25" customHeight="1" x14ac:dyDescent="0.2"/>
    <row r="322" ht="17.25" customHeight="1" x14ac:dyDescent="0.2"/>
    <row r="323" ht="17.25" customHeight="1" x14ac:dyDescent="0.2"/>
    <row r="324" ht="17.25" customHeight="1" x14ac:dyDescent="0.2"/>
    <row r="325" ht="17.25" customHeight="1" x14ac:dyDescent="0.2"/>
    <row r="326" ht="17.25" customHeight="1" x14ac:dyDescent="0.2"/>
    <row r="327" ht="17.25" customHeight="1" x14ac:dyDescent="0.2"/>
    <row r="328" ht="17.25" customHeight="1" x14ac:dyDescent="0.2"/>
    <row r="329" ht="17.25" customHeight="1" x14ac:dyDescent="0.2"/>
    <row r="330" ht="17.25" customHeight="1" x14ac:dyDescent="0.2"/>
    <row r="331" ht="17.25" customHeight="1" x14ac:dyDescent="0.2"/>
    <row r="332" ht="17.25" customHeight="1" x14ac:dyDescent="0.2"/>
    <row r="333" ht="17.25" customHeight="1" x14ac:dyDescent="0.2"/>
    <row r="334" ht="17.25" customHeight="1" x14ac:dyDescent="0.2"/>
    <row r="335" ht="17.25" customHeight="1" x14ac:dyDescent="0.2"/>
    <row r="336" ht="17.25" customHeight="1" x14ac:dyDescent="0.2"/>
    <row r="337" ht="17.25" customHeight="1" x14ac:dyDescent="0.2"/>
    <row r="338" ht="17.25" customHeight="1" x14ac:dyDescent="0.2"/>
    <row r="339" ht="17.25" customHeight="1" x14ac:dyDescent="0.2"/>
    <row r="340" ht="17.25" customHeight="1" x14ac:dyDescent="0.2"/>
    <row r="341" ht="17.25" customHeight="1" x14ac:dyDescent="0.2"/>
    <row r="342" ht="17.25" customHeight="1" x14ac:dyDescent="0.2"/>
    <row r="343" ht="17.25" customHeight="1" x14ac:dyDescent="0.2"/>
    <row r="344" ht="17.25" customHeight="1" x14ac:dyDescent="0.2"/>
    <row r="345" ht="17.25" customHeight="1" x14ac:dyDescent="0.2"/>
    <row r="346" ht="17.25" customHeight="1" x14ac:dyDescent="0.2"/>
    <row r="347" ht="17.25" customHeight="1" x14ac:dyDescent="0.2"/>
    <row r="348" ht="17.25" customHeight="1" x14ac:dyDescent="0.2"/>
    <row r="349" ht="17.25" customHeight="1" x14ac:dyDescent="0.2"/>
    <row r="350" ht="17.25" customHeight="1" x14ac:dyDescent="0.2"/>
    <row r="351" ht="17.25" customHeight="1" x14ac:dyDescent="0.2"/>
    <row r="352" ht="17.25" customHeight="1" x14ac:dyDescent="0.2"/>
    <row r="353" ht="17.25" customHeight="1" x14ac:dyDescent="0.2"/>
    <row r="354" ht="17.25" customHeight="1" x14ac:dyDescent="0.2"/>
    <row r="355" ht="17.25" customHeight="1" x14ac:dyDescent="0.2"/>
    <row r="356" ht="17.25" customHeight="1" x14ac:dyDescent="0.2"/>
    <row r="357" ht="17.25" customHeight="1" x14ac:dyDescent="0.2"/>
    <row r="358" ht="17.25" customHeight="1" x14ac:dyDescent="0.2"/>
    <row r="359" ht="17.25" customHeight="1" x14ac:dyDescent="0.2"/>
    <row r="360" ht="17.25" customHeight="1" x14ac:dyDescent="0.2"/>
    <row r="361" ht="17.25" customHeight="1" x14ac:dyDescent="0.2"/>
    <row r="362" ht="17.25" customHeight="1" x14ac:dyDescent="0.2"/>
    <row r="363" ht="17.25" customHeight="1" x14ac:dyDescent="0.2"/>
    <row r="364" ht="17.25" customHeight="1" x14ac:dyDescent="0.2"/>
    <row r="365" ht="17.25" customHeight="1" x14ac:dyDescent="0.2"/>
    <row r="366" ht="17.25" customHeight="1" x14ac:dyDescent="0.2"/>
    <row r="367" ht="17.25" customHeight="1" x14ac:dyDescent="0.2"/>
    <row r="368" ht="17.25" customHeight="1" x14ac:dyDescent="0.2"/>
    <row r="369" ht="17.25" customHeight="1" x14ac:dyDescent="0.2"/>
    <row r="370" ht="17.25" customHeight="1" x14ac:dyDescent="0.2"/>
    <row r="371" ht="17.25" customHeight="1" x14ac:dyDescent="0.2"/>
    <row r="372" ht="17.25" customHeight="1" x14ac:dyDescent="0.2"/>
    <row r="373" ht="17.25" customHeight="1" x14ac:dyDescent="0.2"/>
    <row r="374" ht="17.25" customHeight="1" x14ac:dyDescent="0.2"/>
    <row r="375" ht="17.25" customHeight="1" x14ac:dyDescent="0.2"/>
    <row r="376" ht="17.25" customHeight="1" x14ac:dyDescent="0.2"/>
    <row r="377" ht="17.25" customHeight="1" x14ac:dyDescent="0.2"/>
    <row r="378" ht="17.25" customHeight="1" x14ac:dyDescent="0.2"/>
    <row r="379" ht="17.25" customHeight="1" x14ac:dyDescent="0.2"/>
    <row r="380" ht="17.25" customHeight="1" x14ac:dyDescent="0.2"/>
    <row r="381" ht="17.25" customHeight="1" x14ac:dyDescent="0.2"/>
    <row r="382" ht="17.25" customHeight="1" x14ac:dyDescent="0.2"/>
    <row r="383" ht="17.25" customHeight="1" x14ac:dyDescent="0.2"/>
    <row r="384" ht="17.25" customHeight="1" x14ac:dyDescent="0.2"/>
    <row r="385" ht="17.25" customHeight="1" x14ac:dyDescent="0.2"/>
    <row r="386" ht="17.25" customHeight="1" x14ac:dyDescent="0.2"/>
    <row r="387" ht="17.25" customHeight="1" x14ac:dyDescent="0.2"/>
    <row r="388" ht="17.25" customHeight="1" x14ac:dyDescent="0.2"/>
    <row r="389" ht="17.25" customHeight="1" x14ac:dyDescent="0.2"/>
    <row r="390" ht="17.25" customHeight="1" x14ac:dyDescent="0.2"/>
    <row r="391" ht="17.25" customHeight="1" x14ac:dyDescent="0.2"/>
    <row r="392" ht="17.25" customHeight="1" x14ac:dyDescent="0.2"/>
    <row r="393" ht="17.25" customHeight="1" x14ac:dyDescent="0.2"/>
    <row r="394" ht="17.25" customHeight="1" x14ac:dyDescent="0.2"/>
    <row r="395" ht="17.25" customHeight="1" x14ac:dyDescent="0.2"/>
    <row r="396" ht="17.25" customHeight="1" x14ac:dyDescent="0.2"/>
    <row r="397" ht="17.25" customHeight="1" x14ac:dyDescent="0.2"/>
    <row r="398" ht="17.25" customHeight="1" x14ac:dyDescent="0.2"/>
    <row r="399" ht="17.25" customHeight="1" x14ac:dyDescent="0.2"/>
    <row r="400" ht="17.25" customHeight="1" x14ac:dyDescent="0.2"/>
    <row r="401" ht="17.25" customHeight="1" x14ac:dyDescent="0.2"/>
    <row r="402" ht="17.25" customHeight="1" x14ac:dyDescent="0.2"/>
    <row r="403" ht="17.25" customHeight="1" x14ac:dyDescent="0.2"/>
    <row r="404" ht="17.25" customHeight="1" x14ac:dyDescent="0.2"/>
    <row r="405" ht="17.25" customHeight="1" x14ac:dyDescent="0.2"/>
    <row r="406" ht="17.25" customHeight="1" x14ac:dyDescent="0.2"/>
    <row r="407" ht="17.25" customHeight="1" x14ac:dyDescent="0.2"/>
    <row r="408" ht="17.25" customHeight="1" x14ac:dyDescent="0.2"/>
    <row r="409" ht="17.25" customHeight="1" x14ac:dyDescent="0.2"/>
    <row r="410" ht="17.25" customHeight="1" x14ac:dyDescent="0.2"/>
    <row r="411" ht="17.25" customHeight="1" x14ac:dyDescent="0.2"/>
    <row r="412" ht="17.25" customHeight="1" x14ac:dyDescent="0.2"/>
    <row r="413" ht="17.25" customHeight="1" x14ac:dyDescent="0.2"/>
    <row r="414" ht="17.25" customHeight="1" x14ac:dyDescent="0.2"/>
    <row r="415" ht="17.25" customHeight="1" x14ac:dyDescent="0.2"/>
    <row r="416" ht="17.25" customHeight="1" x14ac:dyDescent="0.2"/>
    <row r="417" ht="17.25" customHeight="1" x14ac:dyDescent="0.2"/>
    <row r="418" ht="17.25" customHeight="1" x14ac:dyDescent="0.2"/>
    <row r="419" ht="17.25" customHeight="1" x14ac:dyDescent="0.2"/>
    <row r="420" ht="17.25" customHeight="1" x14ac:dyDescent="0.2"/>
    <row r="421" ht="17.25" customHeight="1" x14ac:dyDescent="0.2"/>
    <row r="422" ht="17.25" customHeight="1" x14ac:dyDescent="0.2"/>
    <row r="423" ht="17.25" customHeight="1" x14ac:dyDescent="0.2"/>
    <row r="424" ht="17.25" customHeight="1" x14ac:dyDescent="0.2"/>
    <row r="425" ht="17.25" customHeight="1" x14ac:dyDescent="0.2"/>
    <row r="426" ht="17.25" customHeight="1" x14ac:dyDescent="0.2"/>
    <row r="427" ht="17.25" customHeight="1" x14ac:dyDescent="0.2"/>
    <row r="428" ht="17.25" customHeight="1" x14ac:dyDescent="0.2"/>
    <row r="429" ht="17.25" customHeight="1" x14ac:dyDescent="0.2"/>
    <row r="430" ht="17.25" customHeight="1" x14ac:dyDescent="0.2"/>
    <row r="431" ht="17.25" customHeight="1" x14ac:dyDescent="0.2"/>
    <row r="432" ht="17.25" customHeight="1" x14ac:dyDescent="0.2"/>
    <row r="433" ht="17.25" customHeight="1" x14ac:dyDescent="0.2"/>
    <row r="434" ht="17.25" customHeight="1" x14ac:dyDescent="0.2"/>
    <row r="435" ht="17.25" customHeight="1" x14ac:dyDescent="0.2"/>
    <row r="436" ht="17.25" customHeight="1" x14ac:dyDescent="0.2"/>
    <row r="437" ht="17.25" customHeight="1" x14ac:dyDescent="0.2"/>
    <row r="438" ht="17.25" customHeight="1" x14ac:dyDescent="0.2"/>
    <row r="439" ht="17.25" customHeight="1" x14ac:dyDescent="0.2"/>
    <row r="440" ht="17.25" customHeight="1" x14ac:dyDescent="0.2"/>
    <row r="441" ht="17.25" customHeight="1" x14ac:dyDescent="0.2"/>
    <row r="442" ht="17.25" customHeight="1" x14ac:dyDescent="0.2"/>
    <row r="443" ht="17.25" customHeight="1" x14ac:dyDescent="0.2"/>
    <row r="444" ht="17.25" customHeight="1" x14ac:dyDescent="0.2"/>
    <row r="445" ht="17.25" customHeight="1" x14ac:dyDescent="0.2"/>
    <row r="446" ht="17.25" customHeight="1" x14ac:dyDescent="0.2"/>
    <row r="447" ht="17.25" customHeight="1" x14ac:dyDescent="0.2"/>
    <row r="448" ht="17.25" customHeight="1" x14ac:dyDescent="0.2"/>
    <row r="449" ht="17.25" customHeight="1" x14ac:dyDescent="0.2"/>
    <row r="450" ht="17.25" customHeight="1" x14ac:dyDescent="0.2"/>
    <row r="451" ht="17.25" customHeight="1" x14ac:dyDescent="0.2"/>
    <row r="452" ht="17.25" customHeight="1" x14ac:dyDescent="0.2"/>
    <row r="453" ht="17.25" customHeight="1" x14ac:dyDescent="0.2"/>
    <row r="454" ht="17.25" customHeight="1" x14ac:dyDescent="0.2"/>
    <row r="455" ht="17.25" customHeight="1" x14ac:dyDescent="0.2"/>
    <row r="456" ht="17.25" customHeight="1" x14ac:dyDescent="0.2"/>
    <row r="457" ht="17.25" customHeight="1" x14ac:dyDescent="0.2"/>
    <row r="458" ht="17.25" customHeight="1" x14ac:dyDescent="0.2"/>
    <row r="459" ht="17.25" customHeight="1" x14ac:dyDescent="0.2"/>
    <row r="460" ht="17.25" customHeight="1" x14ac:dyDescent="0.2"/>
    <row r="461" ht="17.25" customHeight="1" x14ac:dyDescent="0.2"/>
    <row r="462" ht="17.25" customHeight="1" x14ac:dyDescent="0.2"/>
    <row r="463" ht="17.25" customHeight="1" x14ac:dyDescent="0.2"/>
    <row r="464" ht="17.25" customHeight="1" x14ac:dyDescent="0.2"/>
    <row r="465" ht="17.25" customHeight="1" x14ac:dyDescent="0.2"/>
    <row r="466" ht="17.25" customHeight="1" x14ac:dyDescent="0.2"/>
    <row r="467" ht="17.25" customHeight="1" x14ac:dyDescent="0.2"/>
    <row r="468" ht="17.25" customHeight="1" x14ac:dyDescent="0.2"/>
    <row r="469" ht="17.25" customHeight="1" x14ac:dyDescent="0.2"/>
    <row r="470" ht="17.25" customHeight="1" x14ac:dyDescent="0.2"/>
    <row r="471" ht="17.25" customHeight="1" x14ac:dyDescent="0.2"/>
    <row r="472" ht="17.25" customHeight="1" x14ac:dyDescent="0.2"/>
    <row r="473" ht="17.25" customHeight="1" x14ac:dyDescent="0.2"/>
    <row r="474" ht="17.25" customHeight="1" x14ac:dyDescent="0.2"/>
    <row r="475" ht="17.25" customHeight="1" x14ac:dyDescent="0.2"/>
    <row r="476" ht="17.25" customHeight="1" x14ac:dyDescent="0.2"/>
    <row r="477" ht="17.25" customHeight="1" x14ac:dyDescent="0.2"/>
    <row r="478" ht="17.25" customHeight="1" x14ac:dyDescent="0.2"/>
    <row r="479" ht="17.25" customHeight="1" x14ac:dyDescent="0.2"/>
    <row r="480" ht="17.25" customHeight="1" x14ac:dyDescent="0.2"/>
    <row r="481" ht="17.25" customHeight="1" x14ac:dyDescent="0.2"/>
    <row r="482" ht="17.25" customHeight="1" x14ac:dyDescent="0.2"/>
    <row r="483" ht="17.25" customHeight="1" x14ac:dyDescent="0.2"/>
    <row r="484" ht="17.25" customHeight="1" x14ac:dyDescent="0.2"/>
    <row r="485" ht="17.25" customHeight="1" x14ac:dyDescent="0.2"/>
    <row r="486" ht="17.25" customHeight="1" x14ac:dyDescent="0.2"/>
    <row r="487" ht="17.25" customHeight="1" x14ac:dyDescent="0.2"/>
    <row r="488" ht="17.25" customHeight="1" x14ac:dyDescent="0.2"/>
    <row r="489" ht="17.25" customHeight="1" x14ac:dyDescent="0.2"/>
    <row r="490" ht="17.25" customHeight="1" x14ac:dyDescent="0.2"/>
    <row r="491" ht="17.25" customHeight="1" x14ac:dyDescent="0.2"/>
    <row r="492" ht="17.25" customHeight="1" x14ac:dyDescent="0.2"/>
    <row r="493" ht="17.25" customHeight="1" x14ac:dyDescent="0.2"/>
    <row r="494" ht="17.25" customHeight="1" x14ac:dyDescent="0.2"/>
    <row r="495" ht="17.25" customHeight="1" x14ac:dyDescent="0.2"/>
    <row r="496" ht="17.25" customHeight="1" x14ac:dyDescent="0.2"/>
    <row r="497" ht="17.25" customHeight="1" x14ac:dyDescent="0.2"/>
    <row r="498" ht="17.25" customHeight="1" x14ac:dyDescent="0.2"/>
    <row r="499" ht="17.25" customHeight="1" x14ac:dyDescent="0.2"/>
    <row r="500" ht="17.25" customHeight="1" x14ac:dyDescent="0.2"/>
    <row r="501" ht="17.25" customHeight="1" x14ac:dyDescent="0.2"/>
    <row r="502" ht="17.25" customHeight="1" x14ac:dyDescent="0.2"/>
    <row r="503" ht="17.25" customHeight="1" x14ac:dyDescent="0.2"/>
    <row r="504" ht="17.25" customHeight="1" x14ac:dyDescent="0.2"/>
    <row r="505" ht="17.25" customHeight="1" x14ac:dyDescent="0.2"/>
    <row r="506" ht="17.25" customHeight="1" x14ac:dyDescent="0.2"/>
    <row r="507" ht="17.25" customHeight="1" x14ac:dyDescent="0.2"/>
    <row r="508" ht="17.25" customHeight="1" x14ac:dyDescent="0.2"/>
    <row r="509" ht="17.25" customHeight="1" x14ac:dyDescent="0.2"/>
    <row r="510" ht="17.25" customHeight="1" x14ac:dyDescent="0.2"/>
    <row r="511" ht="17.25" customHeight="1" x14ac:dyDescent="0.2"/>
    <row r="512" ht="17.25" customHeight="1" x14ac:dyDescent="0.2"/>
    <row r="513" ht="17.25" customHeight="1" x14ac:dyDescent="0.2"/>
    <row r="514" ht="17.25" customHeight="1" x14ac:dyDescent="0.2"/>
    <row r="515" ht="17.25" customHeight="1" x14ac:dyDescent="0.2"/>
    <row r="516" ht="17.25" customHeight="1" x14ac:dyDescent="0.2"/>
    <row r="517" ht="17.25" customHeight="1" x14ac:dyDescent="0.2"/>
    <row r="518" ht="17.25" customHeight="1" x14ac:dyDescent="0.2"/>
    <row r="519" ht="17.25" customHeight="1" x14ac:dyDescent="0.2"/>
    <row r="520" ht="17.25" customHeight="1" x14ac:dyDescent="0.2"/>
    <row r="521" ht="17.25" customHeight="1" x14ac:dyDescent="0.2"/>
    <row r="522" ht="17.25" customHeight="1" x14ac:dyDescent="0.2"/>
    <row r="523" ht="17.25" customHeight="1" x14ac:dyDescent="0.2"/>
    <row r="524" ht="17.25" customHeight="1" x14ac:dyDescent="0.2"/>
    <row r="525" ht="17.25" customHeight="1" x14ac:dyDescent="0.2"/>
    <row r="526" ht="17.25" customHeight="1" x14ac:dyDescent="0.2"/>
    <row r="527" ht="17.25" customHeight="1" x14ac:dyDescent="0.2"/>
    <row r="528" ht="17.25" customHeight="1" x14ac:dyDescent="0.2"/>
    <row r="529" ht="17.25" customHeight="1" x14ac:dyDescent="0.2"/>
    <row r="530" ht="17.25" customHeight="1" x14ac:dyDescent="0.2"/>
    <row r="531" ht="17.25" customHeight="1" x14ac:dyDescent="0.2"/>
    <row r="532" ht="17.25" customHeight="1" x14ac:dyDescent="0.2"/>
    <row r="533" ht="17.25" customHeight="1" x14ac:dyDescent="0.2"/>
    <row r="534" ht="17.25" customHeight="1" x14ac:dyDescent="0.2"/>
    <row r="535" ht="17.25" customHeight="1" x14ac:dyDescent="0.2"/>
    <row r="536" ht="17.25" customHeight="1" x14ac:dyDescent="0.2"/>
    <row r="537" ht="17.25" customHeight="1" x14ac:dyDescent="0.2"/>
    <row r="538" ht="17.25" customHeight="1" x14ac:dyDescent="0.2"/>
    <row r="539" ht="17.25" customHeight="1" x14ac:dyDescent="0.2"/>
    <row r="540" ht="17.25" customHeight="1" x14ac:dyDescent="0.2"/>
    <row r="541" ht="17.25" customHeight="1" x14ac:dyDescent="0.2"/>
    <row r="542" ht="17.25" customHeight="1" x14ac:dyDescent="0.2"/>
    <row r="543" ht="17.25" customHeight="1" x14ac:dyDescent="0.2"/>
    <row r="544" ht="17.25" customHeight="1" x14ac:dyDescent="0.2"/>
    <row r="545" ht="17.25" customHeight="1" x14ac:dyDescent="0.2"/>
    <row r="546" ht="17.25" customHeight="1" x14ac:dyDescent="0.2"/>
    <row r="547" ht="17.25" customHeight="1" x14ac:dyDescent="0.2"/>
    <row r="548" ht="17.25" customHeight="1" x14ac:dyDescent="0.2"/>
    <row r="549" ht="17.25" customHeight="1" x14ac:dyDescent="0.2"/>
    <row r="550" ht="17.25" customHeight="1" x14ac:dyDescent="0.2"/>
    <row r="551" ht="17.25" customHeight="1" x14ac:dyDescent="0.2"/>
    <row r="552" ht="17.25" customHeight="1" x14ac:dyDescent="0.2"/>
    <row r="553" ht="17.25" customHeight="1" x14ac:dyDescent="0.2"/>
    <row r="554" ht="17.25" customHeight="1" x14ac:dyDescent="0.2"/>
    <row r="555" ht="17.25" customHeight="1" x14ac:dyDescent="0.2"/>
    <row r="556" ht="17.25" customHeight="1" x14ac:dyDescent="0.2"/>
    <row r="557" ht="17.25" customHeight="1" x14ac:dyDescent="0.2"/>
    <row r="558" ht="17.25" customHeight="1" x14ac:dyDescent="0.2"/>
    <row r="559" ht="17.25" customHeight="1" x14ac:dyDescent="0.2"/>
    <row r="560" ht="17.25" customHeight="1" x14ac:dyDescent="0.2"/>
    <row r="561" ht="17.25" customHeight="1" x14ac:dyDescent="0.2"/>
    <row r="562" ht="17.25" customHeight="1" x14ac:dyDescent="0.2"/>
    <row r="563" ht="17.25" customHeight="1" x14ac:dyDescent="0.2"/>
    <row r="564" ht="17.25" customHeight="1" x14ac:dyDescent="0.2"/>
    <row r="565" ht="17.25" customHeight="1" x14ac:dyDescent="0.2"/>
    <row r="566" ht="17.25" customHeight="1" x14ac:dyDescent="0.2"/>
    <row r="567" ht="17.25" customHeight="1" x14ac:dyDescent="0.2"/>
    <row r="568" ht="17.25" customHeight="1" x14ac:dyDescent="0.2"/>
    <row r="569" ht="17.25" customHeight="1" x14ac:dyDescent="0.2"/>
    <row r="570" ht="17.25" customHeight="1" x14ac:dyDescent="0.2"/>
    <row r="571" ht="17.25" customHeight="1" x14ac:dyDescent="0.2"/>
    <row r="572" ht="17.25" customHeight="1" x14ac:dyDescent="0.2"/>
    <row r="573" ht="17.25" customHeight="1" x14ac:dyDescent="0.2"/>
    <row r="574" ht="17.25" customHeight="1" x14ac:dyDescent="0.2"/>
    <row r="575" ht="17.25" customHeight="1" x14ac:dyDescent="0.2"/>
    <row r="576" ht="17.25" customHeight="1" x14ac:dyDescent="0.2"/>
    <row r="577" ht="17.25" customHeight="1" x14ac:dyDescent="0.2"/>
    <row r="578" ht="17.25" customHeight="1" x14ac:dyDescent="0.2"/>
    <row r="579" ht="17.25" customHeight="1" x14ac:dyDescent="0.2"/>
    <row r="580" ht="17.25" customHeight="1" x14ac:dyDescent="0.2"/>
    <row r="581" ht="17.25" customHeight="1" x14ac:dyDescent="0.2"/>
    <row r="582" ht="17.25" customHeight="1" x14ac:dyDescent="0.2"/>
    <row r="583" ht="17.25" customHeight="1" x14ac:dyDescent="0.2"/>
    <row r="584" ht="17.25" customHeight="1" x14ac:dyDescent="0.2"/>
    <row r="585" ht="17.25" customHeight="1" x14ac:dyDescent="0.2"/>
    <row r="586" ht="17.25" customHeight="1" x14ac:dyDescent="0.2"/>
    <row r="587" ht="17.25" customHeight="1" x14ac:dyDescent="0.2"/>
    <row r="588" ht="17.25" customHeight="1" x14ac:dyDescent="0.2"/>
    <row r="589" ht="17.25" customHeight="1" x14ac:dyDescent="0.2"/>
    <row r="590" ht="17.25" customHeight="1" x14ac:dyDescent="0.2"/>
    <row r="591" ht="17.25" customHeight="1" x14ac:dyDescent="0.2"/>
    <row r="592" ht="17.25" customHeight="1" x14ac:dyDescent="0.2"/>
    <row r="593" ht="17.25" customHeight="1" x14ac:dyDescent="0.2"/>
    <row r="594" ht="17.25" customHeight="1" x14ac:dyDescent="0.2"/>
    <row r="595" ht="17.25" customHeight="1" x14ac:dyDescent="0.2"/>
    <row r="596" ht="17.25" customHeight="1" x14ac:dyDescent="0.2"/>
    <row r="597" ht="17.25" customHeight="1" x14ac:dyDescent="0.2"/>
    <row r="598" ht="17.25" customHeight="1" x14ac:dyDescent="0.2"/>
    <row r="599" ht="17.25" customHeight="1" x14ac:dyDescent="0.2"/>
    <row r="600" ht="17.25" customHeight="1" x14ac:dyDescent="0.2"/>
    <row r="601" ht="17.25" customHeight="1" x14ac:dyDescent="0.2"/>
    <row r="602" ht="17.25" customHeight="1" x14ac:dyDescent="0.2"/>
    <row r="603" ht="17.25" customHeight="1" x14ac:dyDescent="0.2"/>
    <row r="604" ht="17.25" customHeight="1" x14ac:dyDescent="0.2"/>
    <row r="605" ht="17.25" customHeight="1" x14ac:dyDescent="0.2"/>
    <row r="606" ht="17.25" customHeight="1" x14ac:dyDescent="0.2"/>
    <row r="607" ht="17.25" customHeight="1" x14ac:dyDescent="0.2"/>
    <row r="608" ht="17.25" customHeight="1" x14ac:dyDescent="0.2"/>
    <row r="609" ht="17.25" customHeight="1" x14ac:dyDescent="0.2"/>
    <row r="610" ht="17.25" customHeight="1" x14ac:dyDescent="0.2"/>
    <row r="611" ht="17.25" customHeight="1" x14ac:dyDescent="0.2"/>
    <row r="612" ht="17.25" customHeight="1" x14ac:dyDescent="0.2"/>
    <row r="613" ht="17.25" customHeight="1" x14ac:dyDescent="0.2"/>
    <row r="614" ht="17.25" customHeight="1" x14ac:dyDescent="0.2"/>
    <row r="615" ht="17.25" customHeight="1" x14ac:dyDescent="0.2"/>
    <row r="616" ht="17.25" customHeight="1" x14ac:dyDescent="0.2"/>
    <row r="617" ht="17.25" customHeight="1" x14ac:dyDescent="0.2"/>
    <row r="618" ht="17.25" customHeight="1" x14ac:dyDescent="0.2"/>
    <row r="619" ht="17.25" customHeight="1" x14ac:dyDescent="0.2"/>
    <row r="620" ht="17.25" customHeight="1" x14ac:dyDescent="0.2"/>
    <row r="621" ht="17.25" customHeight="1" x14ac:dyDescent="0.2"/>
    <row r="622" ht="17.25" customHeight="1" x14ac:dyDescent="0.2"/>
    <row r="623" ht="17.25" customHeight="1" x14ac:dyDescent="0.2"/>
  </sheetData>
  <mergeCells count="8">
    <mergeCell ref="L169:N169"/>
    <mergeCell ref="A174:K206"/>
    <mergeCell ref="A207:K207"/>
    <mergeCell ref="C4:E4"/>
    <mergeCell ref="D18:E18"/>
    <mergeCell ref="A48:K48"/>
    <mergeCell ref="C93:D93"/>
    <mergeCell ref="A158:K158"/>
  </mergeCells>
  <printOptions gridLines="1"/>
  <pageMargins left="0" right="0" top="0.19685039370078741" bottom="0.19685039370078741" header="0.51181102362204722" footer="0.51181102362204722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LUG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Windows1</cp:lastModifiedBy>
  <dcterms:created xsi:type="dcterms:W3CDTF">2017-08-11T10:25:51Z</dcterms:created>
  <dcterms:modified xsi:type="dcterms:W3CDTF">2017-08-11T16:22:32Z</dcterms:modified>
</cp:coreProperties>
</file>