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FEB" sheetId="1" r:id="rId1"/>
  </sheets>
  <calcPr calcId="144525"/>
</workbook>
</file>

<file path=xl/calcChain.xml><?xml version="1.0" encoding="utf-8"?>
<calcChain xmlns="http://schemas.openxmlformats.org/spreadsheetml/2006/main">
  <c r="G153" i="1" l="1"/>
  <c r="F152" i="1"/>
  <c r="G151" i="1"/>
  <c r="G149" i="1"/>
  <c r="F148" i="1"/>
  <c r="G147" i="1"/>
  <c r="G139" i="1"/>
  <c r="G136" i="1"/>
  <c r="G135" i="1"/>
  <c r="G127" i="1"/>
  <c r="F127" i="1"/>
  <c r="F126" i="1"/>
  <c r="G125" i="1"/>
  <c r="G124" i="1"/>
  <c r="G113" i="1"/>
  <c r="G110" i="1"/>
  <c r="F109" i="1"/>
  <c r="F108" i="1"/>
  <c r="G102" i="1"/>
  <c r="F101" i="1"/>
  <c r="G100" i="1"/>
  <c r="G95" i="1"/>
  <c r="G93" i="1"/>
  <c r="G91" i="1"/>
  <c r="F91" i="1"/>
  <c r="F90" i="1"/>
  <c r="G87" i="1"/>
  <c r="F87" i="1"/>
  <c r="F86" i="1"/>
  <c r="G82" i="1"/>
  <c r="G80" i="1"/>
  <c r="G78" i="1"/>
  <c r="G76" i="1"/>
  <c r="F76" i="1"/>
  <c r="F75" i="1"/>
  <c r="G74" i="1"/>
  <c r="G73" i="1"/>
  <c r="G71" i="1"/>
  <c r="F71" i="1"/>
  <c r="F70" i="1"/>
  <c r="G64" i="1"/>
  <c r="G59" i="1"/>
  <c r="H33" i="1"/>
  <c r="H31" i="1"/>
  <c r="H29" i="1"/>
  <c r="H27" i="1"/>
  <c r="H25" i="1"/>
  <c r="H23" i="1"/>
</calcChain>
</file>

<file path=xl/sharedStrings.xml><?xml version="1.0" encoding="utf-8"?>
<sst xmlns="http://schemas.openxmlformats.org/spreadsheetml/2006/main" count="300" uniqueCount="131">
  <si>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</si>
  <si>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</si>
  <si>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</si>
  <si>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</si>
  <si>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</si>
  <si>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</si>
  <si>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</si>
  <si>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</si>
  <si>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</si>
  <si>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</si>
  <si>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</si>
  <si>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</si>
  <si>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S. E.C. CL. N. 10</t>
  </si>
  <si>
    <t>S. E.C. CL. N. 12</t>
  </si>
  <si>
    <t>S. E.C. CL. N. 196</t>
  </si>
  <si>
    <t>S. E.C. CL. N. 11</t>
  </si>
  <si>
    <t>S. E.C. CL. N. 21</t>
  </si>
  <si>
    <t>S. E.C. CL. N. 201</t>
  </si>
  <si>
    <t>S. E.C. CL. N. 15</t>
  </si>
  <si>
    <t>S. E.C. CL. N. 20</t>
  </si>
  <si>
    <t>S. E.C. CL. N. 22</t>
  </si>
  <si>
    <t>S. E.C. CL. N. 19</t>
  </si>
  <si>
    <t>S. E.C. CL. N. 17</t>
  </si>
  <si>
    <t>S. FT. CL. N° 05/E</t>
  </si>
  <si>
    <t>02/D</t>
  </si>
  <si>
    <t>S. E.C. CL. N. 02/D</t>
  </si>
  <si>
    <t>03/D</t>
  </si>
  <si>
    <t>S. E.C. CL. N. 03/D</t>
  </si>
  <si>
    <t>04/D</t>
  </si>
  <si>
    <t>S. E.C. CL. N. 04/D</t>
  </si>
  <si>
    <t>05/D</t>
  </si>
  <si>
    <t>S. E.C. CL. N. 05/D</t>
  </si>
  <si>
    <t>06/D</t>
  </si>
  <si>
    <t>S. E.C. CL. N. 06/D</t>
  </si>
  <si>
    <t>07/D</t>
  </si>
  <si>
    <t>S. E.C. CL. N. 07/D</t>
  </si>
  <si>
    <t>06/E</t>
  </si>
  <si>
    <t>FT. CL.</t>
  </si>
  <si>
    <t>PROLIBER</t>
  </si>
  <si>
    <t>es.</t>
  </si>
  <si>
    <t>IVA C/E</t>
  </si>
  <si>
    <t>07/E</t>
  </si>
  <si>
    <t>N.C. FORN.    PROLIBER</t>
  </si>
  <si>
    <t>08/E</t>
  </si>
  <si>
    <t>GIOCHI E GIOCATTOLI</t>
  </si>
  <si>
    <t>S. FT. CL. N° 03/E</t>
  </si>
  <si>
    <t>09/E</t>
  </si>
  <si>
    <t>ARCIDIOCESI SALERNO</t>
  </si>
  <si>
    <t>SP. P.T.</t>
  </si>
  <si>
    <t>2/B</t>
  </si>
  <si>
    <t>FT. FORN.</t>
  </si>
  <si>
    <t>LIBR. ED. VATICANA</t>
  </si>
  <si>
    <t>PAG. 1</t>
  </si>
  <si>
    <t>3/B</t>
  </si>
  <si>
    <t>4/B</t>
  </si>
  <si>
    <t>BRT</t>
  </si>
  <si>
    <t>17V1003487</t>
  </si>
  <si>
    <t>DIFFUS. S.PAOLO</t>
  </si>
  <si>
    <t>17V1003488</t>
  </si>
  <si>
    <t>17V1003655</t>
  </si>
  <si>
    <t>17V1003654</t>
  </si>
  <si>
    <t>LER</t>
  </si>
  <si>
    <t>S. FT. FORN. N° 37</t>
  </si>
  <si>
    <t>41/2017</t>
  </si>
  <si>
    <t>CRISTO RE</t>
  </si>
  <si>
    <t>S. FT. FORN. N° 38</t>
  </si>
  <si>
    <t>BARRA</t>
  </si>
  <si>
    <t>S. FT. FORN. N° 39</t>
  </si>
  <si>
    <t>ENI SPA</t>
  </si>
  <si>
    <t>SPANO'</t>
  </si>
  <si>
    <t>S. FT. FORN. N° 41</t>
  </si>
  <si>
    <t>2017/1/118</t>
  </si>
  <si>
    <t>DESTA</t>
  </si>
  <si>
    <t>FT.FORN. 650550561612249</t>
  </si>
  <si>
    <t>ENEL</t>
  </si>
  <si>
    <t>FT. FORN. 3613/00/2017</t>
  </si>
  <si>
    <t>EDITRICE SHALOM</t>
  </si>
  <si>
    <t>8T00119600</t>
  </si>
  <si>
    <t>TIM</t>
  </si>
  <si>
    <t>AUSINO</t>
  </si>
  <si>
    <t>S. FT. FORN. N° 48</t>
  </si>
  <si>
    <t>ARGO STUDIO</t>
  </si>
  <si>
    <t>S. FT. FORN. N° 49</t>
  </si>
  <si>
    <t>17V105552</t>
  </si>
  <si>
    <t>17V105551</t>
  </si>
  <si>
    <t>EDIZIONI ART</t>
  </si>
  <si>
    <t>PIENNE</t>
  </si>
  <si>
    <t>17V105852</t>
  </si>
  <si>
    <t>470/2017/A</t>
  </si>
  <si>
    <t>MESCAT</t>
  </si>
  <si>
    <t>17V105850</t>
  </si>
  <si>
    <t>MERENDONI</t>
  </si>
  <si>
    <t>S. FT. FORN. N° 57</t>
  </si>
  <si>
    <t>BEL SANTI</t>
  </si>
  <si>
    <t>2017/1/190</t>
  </si>
  <si>
    <t>5020/00/2017</t>
  </si>
  <si>
    <t>121/X</t>
  </si>
  <si>
    <t>SIMP</t>
  </si>
  <si>
    <t>FT. FORN. 17000736</t>
  </si>
  <si>
    <t>S. FT. FORN. 27</t>
  </si>
  <si>
    <t>S. FT. FORN. 267-316-12- N.C. 265</t>
  </si>
  <si>
    <t>S. FT. FORN. 332-343-6-20</t>
  </si>
  <si>
    <t>ACCONTO PROLIBER</t>
  </si>
  <si>
    <t>S. FT. FORN. 356</t>
  </si>
  <si>
    <t>S. FT. FORN. ANNO 2016</t>
  </si>
  <si>
    <t>S. FT. FORN. 323-346-23 N.C. 31</t>
  </si>
  <si>
    <t>GSE</t>
  </si>
  <si>
    <t>VERSAMENTO</t>
  </si>
  <si>
    <t xml:space="preserve">DA CORRISPETTIVI </t>
  </si>
  <si>
    <t>(IVA 22%)</t>
  </si>
  <si>
    <t>(€ 19,70 22% - € 6,30  ES.)</t>
  </si>
  <si>
    <t>(ES.)</t>
  </si>
  <si>
    <t>(€ 40,00 22% - € 50,40  ES.)</t>
  </si>
  <si>
    <t>(€ 22,00 22% - € 31,5  ES.)</t>
  </si>
  <si>
    <t>(€ 253,70 22% - € 28,80  ES.)</t>
  </si>
  <si>
    <t>(€ 31,54 22% - € 38,46  ES.)</t>
  </si>
  <si>
    <t>(€ 11,00 4% - € 4,05  ES.)</t>
  </si>
  <si>
    <t>(€ 14,90 22% - €  8,10 ES.)</t>
  </si>
  <si>
    <t>(€ 36,50 22% - € 49,50  ES.)</t>
  </si>
  <si>
    <t>(€ 72,00 22% - € 31,41  ES.)</t>
  </si>
  <si>
    <t>(€ 24,70 22% - € 1,71  ES.)</t>
  </si>
  <si>
    <t>(€ 59,50 22% - € 24,00  ES.)</t>
  </si>
  <si>
    <t>(€ 5,00 22% - € 81,00  ES.)</t>
  </si>
  <si>
    <t>(€ 8,91 22% - 31,20 4% -€ 6,30  ES.)</t>
  </si>
  <si>
    <t>RETRIBUZIONI FEBBRAIO 2017</t>
  </si>
  <si>
    <t>BONIFICO</t>
  </si>
  <si>
    <t>VERS. INPS + IRPEF</t>
  </si>
  <si>
    <t>F24 STUDIO ASSOCIATO</t>
  </si>
  <si>
    <t>PAG. 3</t>
  </si>
  <si>
    <t xml:space="preserve"> </t>
  </si>
  <si>
    <t>PAG.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</si>
</sst>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#,##0[$/02]"/>
    <numFmt numFmtId="165" formatCode="dd/mm"/>
    <numFmt numFmtId="166" formatCode="#,##0[$/01]"/>
    <numFmt numFmtId="167" formatCode="\ [$N°]\ \ #,##0;\-[$/N°]\ #,##0"/>
    <numFmt numFmtId="168" formatCode="_-* #,##0.00_-;\-* #,##0.00_-;_-* &quot;-&quot;_-;_-@_-"/>
    <numFmt numFmtId="169" formatCode="#,##0[$/03]"/>
    <numFmt numFmtId="170" formatCode="#,##0[$/12]"/>
    <numFmt numFmtId="171" formatCode="_-[$€-2]\ * #,##0.00_-;\-[$€-2]\ * #,##0.00_-;_-[$€-2]\ * &quot;-&quot;??_-;_-@_-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indexed="21"/>
      <name val="Arial"/>
      <family val="2"/>
    </font>
    <font>
      <b/>
      <sz val="9"/>
      <color indexed="9"/>
      <name val="Franklin Gothic Medium Cond"/>
      <family val="2"/>
    </font>
    <font>
      <sz val="9"/>
      <color indexed="10"/>
      <name val="Arial"/>
      <family val="2"/>
    </font>
    <font>
      <i/>
      <sz val="9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 Narrow"/>
      <family val="2"/>
    </font>
    <font>
      <sz val="10"/>
      <name val="Arial Narrow"/>
      <family val="2"/>
    </font>
    <font>
      <b/>
      <sz val="11"/>
      <color indexed="2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1" fillId="0" borderId="0" xfId="0" applyNumberFormat="1" applyFont="1"/>
    <xf numFmtId="4" fontId="0" fillId="0" borderId="0" xfId="0" applyNumberFormat="1"/>
    <xf numFmtId="43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3" fontId="3" fillId="2" borderId="1" xfId="1" applyNumberFormat="1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/>
    <xf numFmtId="43" fontId="4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2" applyNumberFormat="1" applyFont="1"/>
    <xf numFmtId="43" fontId="5" fillId="0" borderId="0" xfId="1" applyNumberFormat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5" fillId="0" borderId="0" xfId="0" applyFont="1" applyFill="1" applyAlignment="1">
      <alignment horizontal="left"/>
    </xf>
    <xf numFmtId="167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/>
    <xf numFmtId="1" fontId="5" fillId="0" borderId="0" xfId="0" applyNumberFormat="1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43" fontId="5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7" fillId="0" borderId="0" xfId="0" applyFont="1" applyFill="1" applyAlignment="1">
      <alignment horizontal="left"/>
    </xf>
    <xf numFmtId="165" fontId="5" fillId="0" borderId="0" xfId="0" applyNumberFormat="1" applyFont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5" fillId="3" borderId="0" xfId="0" applyNumberFormat="1" applyFont="1" applyFill="1" applyAlignment="1">
      <alignment horizontal="center"/>
    </xf>
    <xf numFmtId="43" fontId="6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3" fontId="5" fillId="3" borderId="0" xfId="0" applyNumberFormat="1" applyFont="1" applyFill="1"/>
    <xf numFmtId="164" fontId="1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43" fontId="1" fillId="3" borderId="0" xfId="0" applyNumberFormat="1" applyFont="1" applyFill="1"/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43" fontId="9" fillId="2" borderId="1" xfId="1" applyNumberFormat="1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horizontal="center" vertical="center"/>
    </xf>
    <xf numFmtId="43" fontId="2" fillId="3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Font="1" applyFill="1" applyAlignment="1"/>
    <xf numFmtId="169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17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170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43" fontId="5" fillId="0" borderId="0" xfId="0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right"/>
    </xf>
    <xf numFmtId="43" fontId="5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43" fontId="6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43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3" fontId="12" fillId="0" borderId="0" xfId="0" applyNumberFormat="1" applyFont="1"/>
    <xf numFmtId="0" fontId="12" fillId="0" borderId="0" xfId="0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  <xf numFmtId="165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167" fontId="12" fillId="5" borderId="0" xfId="0" applyNumberFormat="1" applyFont="1" applyFill="1" applyAlignment="1">
      <alignment horizontal="left"/>
    </xf>
    <xf numFmtId="43" fontId="13" fillId="3" borderId="0" xfId="0" applyNumberFormat="1" applyFont="1" applyFill="1" applyAlignment="1">
      <alignment horizontal="center"/>
    </xf>
    <xf numFmtId="0" fontId="14" fillId="0" borderId="0" xfId="0" applyFont="1" applyAlignment="1"/>
    <xf numFmtId="0" fontId="12" fillId="0" borderId="0" xfId="0" applyNumberFormat="1" applyFont="1" applyAlignment="1">
      <alignment horizontal="center"/>
    </xf>
    <xf numFmtId="0" fontId="14" fillId="0" borderId="0" xfId="0" applyNumberFormat="1" applyFont="1" applyAlignment="1"/>
    <xf numFmtId="16" fontId="5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8" fillId="0" borderId="0" xfId="0" applyFont="1" applyAlignment="1"/>
    <xf numFmtId="0" fontId="18" fillId="0" borderId="0" xfId="0" applyNumberFormat="1" applyFont="1" applyAlignment="1"/>
    <xf numFmtId="43" fontId="19" fillId="0" borderId="0" xfId="0" applyNumberFormat="1" applyFont="1"/>
    <xf numFmtId="4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" fontId="1" fillId="0" borderId="0" xfId="0" applyNumberFormat="1" applyFont="1" applyAlignment="1">
      <alignment horizontal="left"/>
    </xf>
    <xf numFmtId="43" fontId="20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3" fontId="19" fillId="0" borderId="0" xfId="0" applyNumberFormat="1" applyFont="1" applyAlignment="1"/>
    <xf numFmtId="43" fontId="16" fillId="0" borderId="0" xfId="0" applyNumberFormat="1" applyFont="1"/>
    <xf numFmtId="4" fontId="16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43" fontId="22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43" fontId="1" fillId="0" borderId="0" xfId="0" applyNumberFormat="1" applyFont="1" applyAlignment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/>
    <xf numFmtId="0" fontId="1" fillId="0" borderId="3" xfId="0" applyFont="1" applyBorder="1" applyAlignment="1"/>
    <xf numFmtId="43" fontId="1" fillId="0" borderId="3" xfId="0" applyNumberFormat="1" applyFont="1" applyBorder="1" applyAlignment="1"/>
    <xf numFmtId="43" fontId="20" fillId="0" borderId="0" xfId="0" applyNumberFormat="1" applyFont="1"/>
    <xf numFmtId="4" fontId="20" fillId="0" borderId="0" xfId="0" applyNumberFormat="1" applyFont="1" applyAlignment="1">
      <alignment horizontal="center"/>
    </xf>
    <xf numFmtId="0" fontId="23" fillId="0" borderId="0" xfId="0" applyFont="1"/>
    <xf numFmtId="43" fontId="23" fillId="0" borderId="0" xfId="0" applyNumberFormat="1" applyFont="1"/>
    <xf numFmtId="168" fontId="17" fillId="4" borderId="2" xfId="2" applyNumberFormat="1" applyFont="1" applyFill="1" applyBorder="1" applyAlignment="1">
      <alignment horizontal="center" vertical="center"/>
    </xf>
    <xf numFmtId="168" fontId="8" fillId="4" borderId="2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916189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FEBBRAIO 2017</a:t>
          </a:r>
        </a:p>
      </xdr:txBody>
    </xdr:sp>
    <xdr:clientData/>
  </xdr:twoCellAnchor>
  <xdr:twoCellAnchor editAs="oneCell">
    <xdr:from>
      <xdr:col>3</xdr:col>
      <xdr:colOff>299258</xdr:colOff>
      <xdr:row>0</xdr:row>
      <xdr:rowOff>66502</xdr:rowOff>
    </xdr:from>
    <xdr:to>
      <xdr:col>4</xdr:col>
      <xdr:colOff>49876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858" y="66502"/>
          <a:ext cx="590203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6"/>
  <sheetViews>
    <sheetView tabSelected="1" zoomScale="183" zoomScaleNormal="183" workbookViewId="0">
      <pane xSplit="11" ySplit="2" topLeftCell="L27" activePane="bottomRight" state="frozen"/>
      <selection pane="topRight" activeCell="K1" sqref="K1"/>
      <selection pane="bottomLeft" activeCell="A3" sqref="A3"/>
      <selection pane="bottomRight" activeCell="G34" sqref="G34"/>
    </sheetView>
  </sheetViews>
  <sheetFormatPr defaultRowHeight="14.4" x14ac:dyDescent="0.25"/>
  <cols>
    <col min="1" max="1" width="4.875" style="1" customWidth="1"/>
    <col min="2" max="2" width="6" style="2" customWidth="1"/>
    <col min="3" max="3" width="9.75" style="1" customWidth="1"/>
    <col min="4" max="4" width="12.625" style="1" customWidth="1"/>
    <col min="5" max="5" width="16.125" style="1" customWidth="1"/>
    <col min="6" max="6" width="14.75" style="3" customWidth="1"/>
    <col min="7" max="8" width="7" style="1" customWidth="1"/>
    <col min="9" max="9" width="11.375" style="4" customWidth="1"/>
    <col min="10" max="10" width="10" style="4" customWidth="1"/>
    <col min="11" max="11" width="4.875" style="1" customWidth="1"/>
    <col min="12" max="12" width="14.25" customWidth="1"/>
    <col min="13" max="13" width="12.375" style="5" customWidth="1"/>
    <col min="14" max="14" width="9.75" customWidth="1"/>
    <col min="15" max="15" width="10.25" style="6" bestFit="1" customWidth="1"/>
    <col min="16" max="16" width="9.25" style="6" bestFit="1" customWidth="1"/>
    <col min="17" max="17" width="9.125" style="6" customWidth="1"/>
  </cols>
  <sheetData>
    <row r="1" spans="1:17" ht="60.05" customHeight="1" x14ac:dyDescent="0.25"/>
    <row r="2" spans="1:17" s="11" customFormat="1" ht="18" customHeight="1" x14ac:dyDescent="0.3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9" t="s">
        <v>5</v>
      </c>
      <c r="G2" s="7" t="s">
        <v>6</v>
      </c>
      <c r="H2" s="7" t="s">
        <v>7</v>
      </c>
      <c r="I2" s="10" t="s">
        <v>8</v>
      </c>
      <c r="J2" s="10" t="s">
        <v>9</v>
      </c>
      <c r="K2" s="7" t="s">
        <v>10</v>
      </c>
      <c r="M2" s="12"/>
      <c r="O2" s="13"/>
      <c r="P2" s="13"/>
      <c r="Q2" s="13"/>
    </row>
    <row r="3" spans="1:17" ht="17.2" customHeight="1" x14ac:dyDescent="0.2">
      <c r="A3" s="14">
        <v>16</v>
      </c>
      <c r="B3" s="15">
        <v>42768</v>
      </c>
      <c r="C3" s="14" t="s">
        <v>11</v>
      </c>
      <c r="D3" s="14"/>
      <c r="E3" s="16"/>
      <c r="F3" s="17">
        <v>115.68</v>
      </c>
      <c r="G3" s="14"/>
      <c r="H3" s="18">
        <v>75100</v>
      </c>
      <c r="I3" s="19"/>
      <c r="J3" s="19"/>
      <c r="K3" s="14"/>
    </row>
    <row r="4" spans="1:17" ht="17.2" customHeight="1" x14ac:dyDescent="0.2">
      <c r="A4" s="14">
        <v>17</v>
      </c>
      <c r="B4" s="15">
        <v>42768</v>
      </c>
      <c r="C4" s="14" t="s">
        <v>11</v>
      </c>
      <c r="D4" s="14"/>
      <c r="E4" s="16"/>
      <c r="F4" s="17">
        <v>67.83</v>
      </c>
      <c r="G4" s="14"/>
      <c r="H4" s="18">
        <v>75100</v>
      </c>
      <c r="I4" s="20"/>
      <c r="J4" s="20"/>
      <c r="K4" s="14"/>
      <c r="L4" s="6"/>
      <c r="M4" s="21"/>
      <c r="N4" s="22"/>
    </row>
    <row r="5" spans="1:17" ht="17.2" customHeight="1" x14ac:dyDescent="0.2">
      <c r="A5" s="14">
        <v>18</v>
      </c>
      <c r="B5" s="15">
        <v>42775</v>
      </c>
      <c r="C5" s="14" t="s">
        <v>11</v>
      </c>
      <c r="D5" s="14"/>
      <c r="E5" s="16"/>
      <c r="F5" s="17">
        <v>22</v>
      </c>
      <c r="G5" s="14"/>
      <c r="H5" s="18">
        <v>75100</v>
      </c>
      <c r="I5" s="23"/>
      <c r="J5" s="23"/>
      <c r="K5" s="14"/>
      <c r="L5" s="6"/>
      <c r="M5" s="21"/>
      <c r="N5" s="22"/>
    </row>
    <row r="6" spans="1:17" ht="17.2" customHeight="1" x14ac:dyDescent="0.2">
      <c r="A6" s="14">
        <v>19</v>
      </c>
      <c r="B6" s="15">
        <v>42779</v>
      </c>
      <c r="C6" s="14" t="s">
        <v>11</v>
      </c>
      <c r="D6" s="14"/>
      <c r="E6" s="16"/>
      <c r="F6" s="17">
        <v>47.5</v>
      </c>
      <c r="G6" s="14"/>
      <c r="H6" s="18">
        <v>75100</v>
      </c>
      <c r="I6" s="23"/>
      <c r="J6" s="23"/>
      <c r="K6" s="14"/>
      <c r="L6" s="6"/>
      <c r="M6" s="21"/>
      <c r="N6" s="22"/>
    </row>
    <row r="7" spans="1:17" ht="17.2" customHeight="1" x14ac:dyDescent="0.2">
      <c r="A7" s="14">
        <v>20</v>
      </c>
      <c r="B7" s="15">
        <v>42780</v>
      </c>
      <c r="C7" s="14" t="s">
        <v>11</v>
      </c>
      <c r="D7" s="14"/>
      <c r="E7" s="16"/>
      <c r="F7" s="17">
        <v>66.13</v>
      </c>
      <c r="G7" s="14"/>
      <c r="H7" s="18">
        <v>75100</v>
      </c>
      <c r="I7" s="23"/>
      <c r="J7" s="23"/>
      <c r="K7" s="14"/>
      <c r="L7" s="6"/>
      <c r="M7" s="21"/>
      <c r="N7" s="22"/>
    </row>
    <row r="8" spans="1:17" ht="17.2" customHeight="1" x14ac:dyDescent="0.2">
      <c r="A8" s="14">
        <v>21</v>
      </c>
      <c r="B8" s="15">
        <v>42780</v>
      </c>
      <c r="C8" s="14" t="s">
        <v>11</v>
      </c>
      <c r="D8" s="14"/>
      <c r="E8" s="16"/>
      <c r="F8" s="17">
        <v>24.5</v>
      </c>
      <c r="G8" s="14"/>
      <c r="H8" s="18">
        <v>75100</v>
      </c>
      <c r="I8" s="23"/>
      <c r="J8" s="23"/>
      <c r="K8" s="14"/>
      <c r="L8" s="6"/>
      <c r="M8" s="21"/>
      <c r="N8" s="22"/>
    </row>
    <row r="9" spans="1:17" ht="17.2" customHeight="1" x14ac:dyDescent="0.2">
      <c r="A9" s="14">
        <v>22</v>
      </c>
      <c r="B9" s="15">
        <v>42786</v>
      </c>
      <c r="C9" s="14" t="s">
        <v>11</v>
      </c>
      <c r="D9" s="14"/>
      <c r="E9" s="16"/>
      <c r="F9" s="17">
        <v>20.57</v>
      </c>
      <c r="G9" s="14"/>
      <c r="H9" s="18">
        <v>75100</v>
      </c>
      <c r="I9" s="23"/>
      <c r="J9" s="23"/>
      <c r="K9" s="14"/>
      <c r="L9" s="6"/>
      <c r="M9" s="21"/>
      <c r="N9" s="22"/>
    </row>
    <row r="10" spans="1:17" ht="17.2" customHeight="1" x14ac:dyDescent="0.2">
      <c r="A10" s="14">
        <v>23</v>
      </c>
      <c r="B10" s="15">
        <v>42787</v>
      </c>
      <c r="C10" s="14" t="s">
        <v>11</v>
      </c>
      <c r="D10" s="14"/>
      <c r="E10" s="16"/>
      <c r="F10" s="17">
        <v>204.25</v>
      </c>
      <c r="G10" s="14"/>
      <c r="H10" s="18">
        <v>75100</v>
      </c>
      <c r="I10" s="23"/>
      <c r="J10" s="23"/>
      <c r="K10" s="14"/>
      <c r="L10" s="6"/>
      <c r="M10" s="21"/>
      <c r="N10" s="22"/>
    </row>
    <row r="11" spans="1:17" ht="17.2" customHeight="1" x14ac:dyDescent="0.2">
      <c r="A11" s="14"/>
      <c r="B11" s="15">
        <v>42768</v>
      </c>
      <c r="C11" s="24" t="s">
        <v>12</v>
      </c>
      <c r="D11" s="25"/>
      <c r="E11" s="14"/>
      <c r="F11" s="17">
        <v>25.15</v>
      </c>
      <c r="G11" s="26">
        <v>20210</v>
      </c>
      <c r="H11" s="18"/>
      <c r="I11" s="23"/>
      <c r="J11" s="23"/>
      <c r="K11" s="14"/>
      <c r="L11" s="6"/>
      <c r="M11" s="21"/>
      <c r="N11" s="22"/>
    </row>
    <row r="12" spans="1:17" ht="17.2" customHeight="1" x14ac:dyDescent="0.2">
      <c r="A12" s="14"/>
      <c r="B12" s="15">
        <v>42769</v>
      </c>
      <c r="C12" s="24" t="s">
        <v>13</v>
      </c>
      <c r="D12" s="25"/>
      <c r="E12" s="14"/>
      <c r="F12" s="17">
        <v>9.9499999999999993</v>
      </c>
      <c r="G12" s="26">
        <v>20210</v>
      </c>
      <c r="H12" s="18"/>
      <c r="I12" s="23"/>
      <c r="J12" s="23"/>
      <c r="K12" s="14"/>
      <c r="L12" s="6"/>
      <c r="M12" s="21"/>
      <c r="N12" s="22"/>
    </row>
    <row r="13" spans="1:17" ht="17.2" customHeight="1" x14ac:dyDescent="0.2">
      <c r="A13" s="14"/>
      <c r="B13" s="15">
        <v>42769</v>
      </c>
      <c r="C13" s="24" t="s">
        <v>14</v>
      </c>
      <c r="D13" s="25"/>
      <c r="E13" s="14"/>
      <c r="F13" s="17">
        <v>25.5</v>
      </c>
      <c r="G13" s="26">
        <v>20210</v>
      </c>
      <c r="H13" s="18"/>
      <c r="I13" s="23"/>
      <c r="J13" s="23"/>
      <c r="K13" s="14"/>
      <c r="L13" s="6"/>
      <c r="M13" s="21"/>
      <c r="N13" s="22"/>
    </row>
    <row r="14" spans="1:17" ht="17.2" customHeight="1" x14ac:dyDescent="0.2">
      <c r="A14" s="14"/>
      <c r="B14" s="15">
        <v>42776</v>
      </c>
      <c r="C14" s="24" t="s">
        <v>15</v>
      </c>
      <c r="D14" s="25"/>
      <c r="E14" s="14"/>
      <c r="F14" s="17">
        <v>35.6</v>
      </c>
      <c r="G14" s="26">
        <v>20210</v>
      </c>
      <c r="H14" s="18"/>
      <c r="I14" s="23"/>
      <c r="J14" s="23"/>
      <c r="K14" s="14"/>
      <c r="L14" s="6"/>
      <c r="M14" s="21"/>
      <c r="N14" s="22"/>
    </row>
    <row r="15" spans="1:17" ht="17.2" customHeight="1" x14ac:dyDescent="0.2">
      <c r="A15" s="14"/>
      <c r="B15" s="15">
        <v>42782</v>
      </c>
      <c r="C15" s="24" t="s">
        <v>16</v>
      </c>
      <c r="D15" s="25"/>
      <c r="E15" s="14"/>
      <c r="F15" s="17">
        <v>24.5</v>
      </c>
      <c r="G15" s="26">
        <v>20221</v>
      </c>
      <c r="H15" s="18"/>
      <c r="I15" s="23"/>
      <c r="J15" s="23"/>
      <c r="K15" s="14"/>
      <c r="L15" s="6"/>
      <c r="M15" s="21"/>
      <c r="N15" s="22"/>
    </row>
    <row r="16" spans="1:17" ht="17.2" customHeight="1" x14ac:dyDescent="0.2">
      <c r="A16" s="14"/>
      <c r="B16" s="15">
        <v>42782</v>
      </c>
      <c r="C16" s="24" t="s">
        <v>17</v>
      </c>
      <c r="D16" s="25"/>
      <c r="E16" s="14"/>
      <c r="F16" s="17">
        <v>28.8</v>
      </c>
      <c r="G16" s="26">
        <v>20210</v>
      </c>
      <c r="H16" s="18"/>
      <c r="I16" s="23"/>
      <c r="J16" s="23"/>
      <c r="K16" s="14"/>
      <c r="L16" s="6"/>
      <c r="M16" s="21"/>
      <c r="N16" s="22"/>
    </row>
    <row r="17" spans="1:17" ht="17.2" customHeight="1" x14ac:dyDescent="0.2">
      <c r="A17" s="14"/>
      <c r="B17" s="15">
        <v>42783</v>
      </c>
      <c r="C17" s="24" t="s">
        <v>18</v>
      </c>
      <c r="D17" s="25"/>
      <c r="E17" s="14"/>
      <c r="F17" s="17">
        <v>28.38</v>
      </c>
      <c r="G17" s="26">
        <v>20210</v>
      </c>
      <c r="H17" s="18"/>
      <c r="I17" s="23"/>
      <c r="J17" s="23"/>
      <c r="K17" s="14"/>
      <c r="L17" s="6"/>
      <c r="M17" s="21"/>
      <c r="N17" s="22"/>
    </row>
    <row r="18" spans="1:17" ht="17.2" customHeight="1" x14ac:dyDescent="0.2">
      <c r="A18" s="14"/>
      <c r="B18" s="15">
        <v>42787</v>
      </c>
      <c r="C18" s="24" t="s">
        <v>19</v>
      </c>
      <c r="D18" s="25"/>
      <c r="E18" s="14"/>
      <c r="F18" s="17">
        <v>66.13</v>
      </c>
      <c r="G18" s="26">
        <v>20210</v>
      </c>
      <c r="H18" s="18"/>
      <c r="I18" s="23"/>
      <c r="J18" s="23"/>
      <c r="K18" s="14"/>
      <c r="L18" s="6"/>
      <c r="M18" s="21"/>
      <c r="N18" s="22"/>
    </row>
    <row r="19" spans="1:17" ht="17.2" customHeight="1" x14ac:dyDescent="0.2">
      <c r="A19" s="14"/>
      <c r="B19" s="15">
        <v>42787</v>
      </c>
      <c r="C19" s="24" t="s">
        <v>20</v>
      </c>
      <c r="D19" s="25"/>
      <c r="E19" s="14"/>
      <c r="F19" s="17">
        <v>20.57</v>
      </c>
      <c r="G19" s="26">
        <v>20221</v>
      </c>
      <c r="H19" s="18"/>
      <c r="I19" s="23"/>
      <c r="J19" s="23"/>
      <c r="K19" s="14"/>
      <c r="L19" s="6"/>
      <c r="M19" s="21"/>
      <c r="N19" s="22"/>
    </row>
    <row r="20" spans="1:17" ht="17.2" customHeight="1" x14ac:dyDescent="0.2">
      <c r="A20" s="14"/>
      <c r="B20" s="15">
        <v>42788</v>
      </c>
      <c r="C20" s="24" t="s">
        <v>21</v>
      </c>
      <c r="D20" s="25"/>
      <c r="E20" s="14"/>
      <c r="F20" s="17">
        <v>47.5</v>
      </c>
      <c r="G20" s="26">
        <v>20210</v>
      </c>
      <c r="H20" s="18"/>
      <c r="I20" s="23"/>
      <c r="J20" s="23"/>
      <c r="K20" s="14"/>
      <c r="L20" s="6"/>
      <c r="M20" s="21"/>
      <c r="N20" s="22"/>
    </row>
    <row r="21" spans="1:17" ht="17.2" customHeight="1" x14ac:dyDescent="0.2">
      <c r="A21" s="14"/>
      <c r="B21" s="15">
        <v>42788</v>
      </c>
      <c r="C21" s="24" t="s">
        <v>22</v>
      </c>
      <c r="D21" s="25"/>
      <c r="E21" s="14"/>
      <c r="F21" s="17">
        <v>67.83</v>
      </c>
      <c r="G21" s="26">
        <v>20210</v>
      </c>
      <c r="H21" s="18"/>
      <c r="I21" s="23"/>
      <c r="J21" s="23"/>
      <c r="K21" s="14"/>
      <c r="L21" s="6"/>
      <c r="M21" s="21"/>
      <c r="N21" s="22"/>
    </row>
    <row r="22" spans="1:17" ht="17.2" customHeight="1" x14ac:dyDescent="0.2">
      <c r="A22" s="14"/>
      <c r="B22" s="15">
        <v>42768</v>
      </c>
      <c r="C22" s="24" t="s">
        <v>23</v>
      </c>
      <c r="D22" s="26"/>
      <c r="E22" s="14"/>
      <c r="F22" s="17">
        <v>93.5</v>
      </c>
      <c r="G22" s="26">
        <v>20221</v>
      </c>
      <c r="H22" s="18">
        <v>40208</v>
      </c>
      <c r="I22" s="23"/>
      <c r="J22" s="23"/>
      <c r="K22" s="14"/>
      <c r="L22" s="6"/>
      <c r="M22" s="21"/>
      <c r="N22" s="22"/>
    </row>
    <row r="23" spans="1:17" ht="17.2" customHeight="1" x14ac:dyDescent="0.2">
      <c r="A23" s="14" t="s">
        <v>24</v>
      </c>
      <c r="B23" s="15">
        <v>42769</v>
      </c>
      <c r="C23" s="14" t="s">
        <v>11</v>
      </c>
      <c r="D23" s="25"/>
      <c r="E23" s="14"/>
      <c r="F23" s="17">
        <v>64.400000000000006</v>
      </c>
      <c r="G23" s="14"/>
      <c r="H23" s="14">
        <f>IF(E23="MESSAGGERO",75101,75100)</f>
        <v>75100</v>
      </c>
      <c r="I23" s="23"/>
      <c r="J23" s="23"/>
      <c r="K23" s="14"/>
      <c r="L23" s="6"/>
      <c r="M23" s="21"/>
      <c r="N23" s="22"/>
    </row>
    <row r="24" spans="1:17" s="28" customFormat="1" ht="17.2" customHeight="1" x14ac:dyDescent="0.2">
      <c r="A24" s="14"/>
      <c r="B24" s="15">
        <v>42769</v>
      </c>
      <c r="C24" s="24" t="s">
        <v>25</v>
      </c>
      <c r="D24" s="25"/>
      <c r="E24" s="14"/>
      <c r="F24" s="17">
        <v>64.400000000000006</v>
      </c>
      <c r="G24" s="26">
        <v>20003</v>
      </c>
      <c r="H24" s="14"/>
      <c r="I24" s="23"/>
      <c r="J24" s="23"/>
      <c r="K24" s="14"/>
      <c r="L24" s="4"/>
      <c r="M24" s="27"/>
      <c r="N24" s="1"/>
      <c r="O24" s="4"/>
      <c r="P24" s="4"/>
      <c r="Q24" s="4"/>
    </row>
    <row r="25" spans="1:17" ht="17.2" customHeight="1" x14ac:dyDescent="0.2">
      <c r="A25" s="14" t="s">
        <v>26</v>
      </c>
      <c r="B25" s="15">
        <v>42779</v>
      </c>
      <c r="C25" s="14" t="s">
        <v>11</v>
      </c>
      <c r="D25" s="25"/>
      <c r="E25" s="14"/>
      <c r="F25" s="17">
        <v>60</v>
      </c>
      <c r="G25" s="14"/>
      <c r="H25" s="14">
        <f>IF(E25="MESSAGGERO",75101,75100)</f>
        <v>75100</v>
      </c>
      <c r="I25" s="23"/>
      <c r="J25" s="23"/>
      <c r="K25" s="14"/>
      <c r="L25" s="6"/>
      <c r="M25" s="21"/>
      <c r="N25" s="22"/>
    </row>
    <row r="26" spans="1:17" ht="17.2" customHeight="1" x14ac:dyDescent="0.2">
      <c r="A26" s="14"/>
      <c r="B26" s="15">
        <v>42779</v>
      </c>
      <c r="C26" s="24" t="s">
        <v>27</v>
      </c>
      <c r="D26" s="25"/>
      <c r="E26" s="14"/>
      <c r="F26" s="17">
        <v>60</v>
      </c>
      <c r="G26" s="26">
        <v>20003</v>
      </c>
      <c r="H26" s="14"/>
      <c r="I26" s="23"/>
      <c r="J26" s="23"/>
      <c r="K26" s="14"/>
      <c r="L26" s="6"/>
      <c r="M26" s="21"/>
      <c r="N26" s="22"/>
    </row>
    <row r="27" spans="1:17" ht="17.2" customHeight="1" x14ac:dyDescent="0.2">
      <c r="A27" s="14" t="s">
        <v>28</v>
      </c>
      <c r="B27" s="15">
        <v>42781</v>
      </c>
      <c r="C27" s="14" t="s">
        <v>11</v>
      </c>
      <c r="D27" s="25"/>
      <c r="E27" s="14"/>
      <c r="F27" s="17">
        <v>17.64</v>
      </c>
      <c r="G27" s="14"/>
      <c r="H27" s="14">
        <f>IF(E27="MESSAGGERO",75101,75100)</f>
        <v>75100</v>
      </c>
      <c r="I27" s="23"/>
      <c r="J27" s="23"/>
      <c r="K27" s="14"/>
      <c r="L27" s="6"/>
      <c r="M27" s="21"/>
      <c r="N27" s="22"/>
    </row>
    <row r="28" spans="1:17" ht="17.2" customHeight="1" x14ac:dyDescent="0.2">
      <c r="A28" s="14"/>
      <c r="B28" s="15">
        <v>42781</v>
      </c>
      <c r="C28" s="24" t="s">
        <v>29</v>
      </c>
      <c r="D28" s="25"/>
      <c r="E28" s="14"/>
      <c r="F28" s="17">
        <v>17.64</v>
      </c>
      <c r="G28" s="26">
        <v>20003</v>
      </c>
      <c r="H28" s="14"/>
      <c r="I28" s="23"/>
      <c r="J28" s="23"/>
      <c r="K28" s="14"/>
      <c r="L28" s="6"/>
      <c r="M28" s="21"/>
      <c r="N28" s="22"/>
    </row>
    <row r="29" spans="1:17" ht="17.2" customHeight="1" x14ac:dyDescent="0.2">
      <c r="A29" s="14" t="s">
        <v>30</v>
      </c>
      <c r="B29" s="15">
        <v>42786</v>
      </c>
      <c r="C29" s="14" t="s">
        <v>11</v>
      </c>
      <c r="D29" s="25"/>
      <c r="E29" s="14"/>
      <c r="F29" s="17">
        <v>100</v>
      </c>
      <c r="G29" s="14"/>
      <c r="H29" s="14">
        <f>IF(E29="MESSAGGERO",75101,75100)</f>
        <v>75100</v>
      </c>
      <c r="I29" s="23"/>
      <c r="J29" s="23"/>
      <c r="K29" s="14"/>
      <c r="L29" s="6"/>
      <c r="M29" s="21"/>
      <c r="N29" s="22"/>
    </row>
    <row r="30" spans="1:17" ht="17.2" customHeight="1" x14ac:dyDescent="0.2">
      <c r="A30" s="14"/>
      <c r="B30" s="15">
        <v>42786</v>
      </c>
      <c r="C30" s="24" t="s">
        <v>31</v>
      </c>
      <c r="D30" s="25"/>
      <c r="E30" s="14"/>
      <c r="F30" s="17">
        <v>100</v>
      </c>
      <c r="G30" s="26">
        <v>20003</v>
      </c>
      <c r="H30" s="14"/>
      <c r="I30" s="23"/>
      <c r="J30" s="23"/>
      <c r="K30" s="14"/>
      <c r="L30" s="6"/>
      <c r="M30" s="21"/>
      <c r="N30" s="22"/>
    </row>
    <row r="31" spans="1:17" ht="17.2" customHeight="1" x14ac:dyDescent="0.2">
      <c r="A31" s="14" t="s">
        <v>32</v>
      </c>
      <c r="B31" s="15">
        <v>42786</v>
      </c>
      <c r="C31" s="14" t="s">
        <v>11</v>
      </c>
      <c r="D31" s="25"/>
      <c r="E31" s="14"/>
      <c r="F31" s="17">
        <v>50</v>
      </c>
      <c r="G31" s="14"/>
      <c r="H31" s="14">
        <f>IF(E31="MESSAGGERO",75101,75100)</f>
        <v>75100</v>
      </c>
      <c r="I31" s="23"/>
      <c r="J31" s="23"/>
      <c r="K31" s="14"/>
      <c r="L31" s="6"/>
      <c r="M31" s="21"/>
      <c r="N31" s="22"/>
    </row>
    <row r="32" spans="1:17" ht="17.2" customHeight="1" x14ac:dyDescent="0.2">
      <c r="A32" s="14"/>
      <c r="B32" s="15">
        <v>42786</v>
      </c>
      <c r="C32" s="24" t="s">
        <v>33</v>
      </c>
      <c r="D32" s="25"/>
      <c r="E32" s="14"/>
      <c r="F32" s="17">
        <v>50</v>
      </c>
      <c r="G32" s="26">
        <v>20003</v>
      </c>
      <c r="H32" s="14"/>
      <c r="I32" s="23"/>
      <c r="J32" s="23"/>
      <c r="K32" s="14"/>
      <c r="L32" s="6"/>
      <c r="M32" s="21"/>
      <c r="N32" s="22"/>
    </row>
    <row r="33" spans="1:17" ht="17.2" customHeight="1" x14ac:dyDescent="0.2">
      <c r="A33" s="14" t="s">
        <v>34</v>
      </c>
      <c r="B33" s="15">
        <v>42794</v>
      </c>
      <c r="C33" s="14" t="s">
        <v>11</v>
      </c>
      <c r="D33" s="25"/>
      <c r="E33" s="14"/>
      <c r="F33" s="17">
        <v>85.9</v>
      </c>
      <c r="G33" s="14"/>
      <c r="H33" s="14">
        <f>IF(E33="MESSAGGERO",75101,75100)</f>
        <v>75100</v>
      </c>
      <c r="I33" s="23"/>
      <c r="J33" s="23"/>
      <c r="K33" s="14"/>
      <c r="L33" s="6"/>
      <c r="M33" s="21"/>
      <c r="N33" s="22"/>
    </row>
    <row r="34" spans="1:17" ht="17.2" customHeight="1" x14ac:dyDescent="0.2">
      <c r="A34" s="14"/>
      <c r="B34" s="15">
        <v>42794</v>
      </c>
      <c r="C34" s="24" t="s">
        <v>35</v>
      </c>
      <c r="D34" s="25"/>
      <c r="E34" s="14"/>
      <c r="F34" s="17">
        <v>85.9</v>
      </c>
      <c r="G34" s="26">
        <v>20003</v>
      </c>
      <c r="H34" s="14"/>
      <c r="I34" s="23"/>
      <c r="J34" s="23"/>
      <c r="K34" s="14"/>
      <c r="L34" s="6"/>
      <c r="M34" s="21"/>
      <c r="N34" s="22"/>
    </row>
    <row r="35" spans="1:17" ht="17.2" customHeight="1" x14ac:dyDescent="0.2">
      <c r="A35" s="26" t="s">
        <v>36</v>
      </c>
      <c r="B35" s="15">
        <v>42773</v>
      </c>
      <c r="C35" s="26" t="s">
        <v>37</v>
      </c>
      <c r="D35" s="29"/>
      <c r="E35" s="26" t="s">
        <v>38</v>
      </c>
      <c r="F35" s="30">
        <v>3908.3</v>
      </c>
      <c r="G35" s="26">
        <v>42265</v>
      </c>
      <c r="H35" s="26"/>
      <c r="I35" s="31">
        <v>3906.28</v>
      </c>
      <c r="J35" s="31"/>
      <c r="K35" s="26" t="s">
        <v>39</v>
      </c>
      <c r="L35" s="6"/>
      <c r="M35" s="21"/>
      <c r="N35" s="22"/>
    </row>
    <row r="36" spans="1:17" ht="17.2" customHeight="1" x14ac:dyDescent="0.2">
      <c r="A36" s="26"/>
      <c r="B36" s="15"/>
      <c r="C36" s="26"/>
      <c r="D36" s="29"/>
      <c r="E36" s="26"/>
      <c r="F36" s="30"/>
      <c r="G36" s="26"/>
      <c r="H36" s="26"/>
      <c r="I36" s="31">
        <v>1.65</v>
      </c>
      <c r="J36" s="31">
        <v>0.37</v>
      </c>
      <c r="K36" s="26">
        <v>22</v>
      </c>
      <c r="L36" s="6"/>
      <c r="M36" s="21"/>
      <c r="N36" s="22"/>
    </row>
    <row r="37" spans="1:17" s="28" customFormat="1" ht="17.2" customHeight="1" x14ac:dyDescent="0.2">
      <c r="A37" s="26"/>
      <c r="B37" s="15"/>
      <c r="C37" s="26"/>
      <c r="D37" s="29"/>
      <c r="E37" s="26"/>
      <c r="F37" s="30">
        <v>3907.93</v>
      </c>
      <c r="G37" s="26"/>
      <c r="H37" s="26">
        <v>75101</v>
      </c>
      <c r="I37" s="31"/>
      <c r="J37" s="31"/>
      <c r="K37" s="26"/>
      <c r="L37" s="4"/>
      <c r="M37" s="27"/>
      <c r="N37" s="1"/>
      <c r="O37" s="4"/>
      <c r="P37" s="4"/>
      <c r="Q37" s="4"/>
    </row>
    <row r="38" spans="1:17" ht="17.2" customHeight="1" x14ac:dyDescent="0.2">
      <c r="A38" s="26"/>
      <c r="B38" s="15"/>
      <c r="C38" s="26"/>
      <c r="D38" s="29"/>
      <c r="E38" s="26" t="s">
        <v>40</v>
      </c>
      <c r="F38" s="30">
        <v>0.37</v>
      </c>
      <c r="G38" s="26"/>
      <c r="H38" s="26">
        <v>49997</v>
      </c>
      <c r="I38" s="31"/>
      <c r="J38" s="31"/>
      <c r="K38" s="26"/>
      <c r="L38" s="6"/>
      <c r="M38" s="21"/>
      <c r="N38" s="22"/>
    </row>
    <row r="39" spans="1:17" ht="17.2" customHeight="1" x14ac:dyDescent="0.2">
      <c r="A39" s="26" t="s">
        <v>41</v>
      </c>
      <c r="B39" s="15">
        <v>42773</v>
      </c>
      <c r="C39" s="32" t="s">
        <v>42</v>
      </c>
      <c r="D39" s="32"/>
      <c r="E39" s="32"/>
      <c r="F39" s="30">
        <v>244.16</v>
      </c>
      <c r="G39" s="26"/>
      <c r="H39" s="26">
        <v>42265</v>
      </c>
      <c r="I39" s="33">
        <v>243.76</v>
      </c>
      <c r="J39" s="34"/>
      <c r="K39" s="26" t="s">
        <v>39</v>
      </c>
      <c r="L39" s="6"/>
      <c r="M39" s="21"/>
      <c r="N39" s="22"/>
    </row>
    <row r="40" spans="1:17" ht="17.2" customHeight="1" x14ac:dyDescent="0.2">
      <c r="A40" s="26"/>
      <c r="B40" s="15"/>
      <c r="C40" s="32"/>
      <c r="D40" s="32"/>
      <c r="E40" s="32"/>
      <c r="F40" s="30"/>
      <c r="G40" s="26"/>
      <c r="H40" s="26"/>
      <c r="I40" s="33">
        <v>0.33</v>
      </c>
      <c r="J40" s="34">
        <v>7.0000000000000007E-2</v>
      </c>
      <c r="K40" s="26">
        <v>22</v>
      </c>
      <c r="L40" s="6"/>
      <c r="M40" s="21"/>
      <c r="N40" s="22"/>
    </row>
    <row r="41" spans="1:17" ht="17.2" customHeight="1" x14ac:dyDescent="0.2">
      <c r="A41" s="26"/>
      <c r="B41" s="15"/>
      <c r="C41" s="32"/>
      <c r="D41" s="32"/>
      <c r="E41" s="32"/>
      <c r="F41" s="30">
        <v>244.09</v>
      </c>
      <c r="G41" s="26"/>
      <c r="H41" s="26">
        <v>75101</v>
      </c>
      <c r="I41" s="33"/>
      <c r="J41" s="34"/>
      <c r="K41" s="26"/>
      <c r="L41" s="6"/>
      <c r="M41" s="21"/>
      <c r="N41" s="22"/>
    </row>
    <row r="42" spans="1:17" ht="17.2" customHeight="1" x14ac:dyDescent="0.2">
      <c r="A42" s="26"/>
      <c r="B42" s="15"/>
      <c r="C42" s="32"/>
      <c r="D42" s="32"/>
      <c r="E42" s="18" t="s">
        <v>40</v>
      </c>
      <c r="F42" s="30">
        <v>7.0000000000000007E-2</v>
      </c>
      <c r="G42" s="26"/>
      <c r="H42" s="26">
        <v>42265</v>
      </c>
      <c r="I42" s="34"/>
      <c r="J42" s="34"/>
      <c r="K42" s="26"/>
      <c r="L42" s="6"/>
      <c r="M42" s="21"/>
      <c r="N42" s="22"/>
    </row>
    <row r="43" spans="1:17" ht="17.2" customHeight="1" x14ac:dyDescent="0.2">
      <c r="A43" s="26" t="s">
        <v>43</v>
      </c>
      <c r="B43" s="15">
        <v>42777</v>
      </c>
      <c r="C43" s="26" t="s">
        <v>37</v>
      </c>
      <c r="D43" s="35"/>
      <c r="E43" s="26" t="s">
        <v>44</v>
      </c>
      <c r="F43" s="30">
        <v>3500</v>
      </c>
      <c r="G43" s="26">
        <v>41214</v>
      </c>
      <c r="H43" s="26">
        <v>75106</v>
      </c>
      <c r="I43" s="31"/>
      <c r="J43" s="31"/>
      <c r="K43" s="26" t="s">
        <v>39</v>
      </c>
      <c r="L43" s="6"/>
      <c r="M43" s="21"/>
      <c r="N43" s="22"/>
    </row>
    <row r="44" spans="1:17" ht="17.2" customHeight="1" x14ac:dyDescent="0.2">
      <c r="A44" s="26"/>
      <c r="B44" s="15">
        <v>42782</v>
      </c>
      <c r="C44" s="24" t="s">
        <v>45</v>
      </c>
      <c r="D44" s="26"/>
      <c r="E44" s="26"/>
      <c r="F44" s="30">
        <v>3500</v>
      </c>
      <c r="G44" s="26">
        <v>20221</v>
      </c>
      <c r="H44" s="26">
        <v>41214</v>
      </c>
      <c r="I44" s="31"/>
      <c r="J44" s="31"/>
      <c r="K44" s="26"/>
      <c r="L44" s="6"/>
      <c r="M44" s="21"/>
      <c r="N44" s="22"/>
    </row>
    <row r="45" spans="1:17" ht="17.2" customHeight="1" x14ac:dyDescent="0.2">
      <c r="A45" s="26" t="s">
        <v>46</v>
      </c>
      <c r="B45" s="15">
        <v>42791</v>
      </c>
      <c r="C45" s="26" t="s">
        <v>37</v>
      </c>
      <c r="D45" s="35"/>
      <c r="E45" s="14" t="s">
        <v>47</v>
      </c>
      <c r="F45" s="30">
        <v>1750</v>
      </c>
      <c r="G45" s="26">
        <v>40208</v>
      </c>
      <c r="H45" s="14"/>
      <c r="I45" s="31">
        <v>1434.43</v>
      </c>
      <c r="J45" s="31">
        <v>315.57</v>
      </c>
      <c r="K45" s="26">
        <v>22</v>
      </c>
      <c r="L45" s="6"/>
      <c r="M45" s="21"/>
      <c r="N45" s="22"/>
    </row>
    <row r="46" spans="1:17" ht="17.2" customHeight="1" x14ac:dyDescent="0.2">
      <c r="A46" s="26"/>
      <c r="B46" s="15"/>
      <c r="C46" s="24"/>
      <c r="D46" s="26"/>
      <c r="E46" s="32"/>
      <c r="F46" s="30">
        <v>1434.43</v>
      </c>
      <c r="G46" s="26"/>
      <c r="H46" s="26">
        <v>75103</v>
      </c>
      <c r="I46" s="31"/>
      <c r="J46" s="31"/>
      <c r="K46" s="26"/>
      <c r="L46" s="6"/>
      <c r="M46" s="21"/>
      <c r="N46" s="22"/>
    </row>
    <row r="47" spans="1:17" ht="17.2" customHeight="1" x14ac:dyDescent="0.2">
      <c r="A47" s="14"/>
      <c r="B47" s="36"/>
      <c r="C47" s="37"/>
      <c r="D47" s="14"/>
      <c r="E47" s="18" t="s">
        <v>40</v>
      </c>
      <c r="F47" s="30">
        <v>315.57</v>
      </c>
      <c r="G47" s="26"/>
      <c r="H47" s="26">
        <v>49957</v>
      </c>
      <c r="I47" s="23"/>
      <c r="J47" s="23"/>
      <c r="K47" s="14"/>
      <c r="L47" s="6"/>
      <c r="M47" s="21"/>
      <c r="N47" s="22"/>
    </row>
    <row r="48" spans="1:17" ht="17.2" customHeight="1" x14ac:dyDescent="0.2">
      <c r="A48" s="14"/>
      <c r="B48" s="15">
        <v>42768</v>
      </c>
      <c r="C48" s="26"/>
      <c r="D48" s="25"/>
      <c r="E48" s="26" t="s">
        <v>48</v>
      </c>
      <c r="F48" s="30">
        <v>7.3</v>
      </c>
      <c r="G48" s="26">
        <v>82503</v>
      </c>
      <c r="H48" s="26">
        <v>20003</v>
      </c>
      <c r="I48" s="23"/>
      <c r="J48" s="23"/>
      <c r="K48" s="14"/>
      <c r="L48" s="6"/>
      <c r="M48" s="21"/>
      <c r="N48" s="22"/>
    </row>
    <row r="49" spans="1:14" ht="17.2" customHeight="1" x14ac:dyDescent="0.2">
      <c r="A49" s="14"/>
      <c r="B49" s="15">
        <v>42768</v>
      </c>
      <c r="C49" s="26"/>
      <c r="D49" s="25"/>
      <c r="E49" s="26" t="s">
        <v>48</v>
      </c>
      <c r="F49" s="30">
        <v>9</v>
      </c>
      <c r="G49" s="26">
        <v>82503</v>
      </c>
      <c r="H49" s="26">
        <v>20003</v>
      </c>
      <c r="I49" s="23"/>
      <c r="J49" s="23"/>
      <c r="K49" s="14"/>
      <c r="L49" s="6"/>
      <c r="M49" s="21"/>
      <c r="N49" s="22"/>
    </row>
    <row r="50" spans="1:14" ht="17.2" customHeight="1" x14ac:dyDescent="0.2">
      <c r="A50" s="14"/>
      <c r="B50" s="15">
        <v>42776</v>
      </c>
      <c r="C50" s="26"/>
      <c r="D50" s="25"/>
      <c r="E50" s="26" t="s">
        <v>48</v>
      </c>
      <c r="F50" s="30">
        <v>4.63</v>
      </c>
      <c r="G50" s="26">
        <v>82503</v>
      </c>
      <c r="H50" s="26">
        <v>20003</v>
      </c>
      <c r="I50" s="23"/>
      <c r="J50" s="23"/>
      <c r="K50" s="14"/>
      <c r="L50" s="6"/>
      <c r="M50" s="21"/>
      <c r="N50" s="22"/>
    </row>
    <row r="51" spans="1:14" ht="17.2" customHeight="1" x14ac:dyDescent="0.2">
      <c r="A51" s="14"/>
      <c r="B51" s="15">
        <v>42780</v>
      </c>
      <c r="C51" s="26"/>
      <c r="D51" s="25"/>
      <c r="E51" s="26" t="s">
        <v>48</v>
      </c>
      <c r="F51" s="30">
        <v>7.3</v>
      </c>
      <c r="G51" s="26">
        <v>82503</v>
      </c>
      <c r="H51" s="26">
        <v>20003</v>
      </c>
      <c r="I51" s="23"/>
      <c r="J51" s="23"/>
      <c r="K51" s="14"/>
      <c r="L51" s="6"/>
      <c r="M51" s="21"/>
      <c r="N51" s="22"/>
    </row>
    <row r="52" spans="1:14" ht="17.2" customHeight="1" x14ac:dyDescent="0.2">
      <c r="A52" s="14"/>
      <c r="B52" s="15">
        <v>42781</v>
      </c>
      <c r="C52" s="26"/>
      <c r="D52" s="25"/>
      <c r="E52" s="26" t="s">
        <v>48</v>
      </c>
      <c r="F52" s="30">
        <v>9.57</v>
      </c>
      <c r="G52" s="26">
        <v>82503</v>
      </c>
      <c r="H52" s="26">
        <v>20003</v>
      </c>
      <c r="I52" s="23"/>
      <c r="J52" s="23"/>
      <c r="K52" s="14"/>
      <c r="L52" s="6"/>
      <c r="M52" s="21"/>
      <c r="N52" s="22"/>
    </row>
    <row r="53" spans="1:14" ht="17.2" customHeight="1" x14ac:dyDescent="0.2">
      <c r="A53" s="14"/>
      <c r="B53" s="15">
        <v>42782</v>
      </c>
      <c r="C53" s="26"/>
      <c r="D53" s="25"/>
      <c r="E53" s="26" t="s">
        <v>48</v>
      </c>
      <c r="F53" s="30">
        <v>7.3</v>
      </c>
      <c r="G53" s="26">
        <v>82503</v>
      </c>
      <c r="H53" s="26">
        <v>20003</v>
      </c>
      <c r="I53" s="23"/>
      <c r="J53" s="23"/>
      <c r="K53" s="14"/>
      <c r="L53" s="6"/>
      <c r="M53" s="21"/>
      <c r="N53" s="22"/>
    </row>
    <row r="54" spans="1:14" ht="17.2" customHeight="1" x14ac:dyDescent="0.2">
      <c r="A54" s="14"/>
      <c r="B54" s="15">
        <v>42787</v>
      </c>
      <c r="C54" s="26"/>
      <c r="D54" s="25"/>
      <c r="E54" s="26" t="s">
        <v>48</v>
      </c>
      <c r="F54" s="30">
        <v>4.63</v>
      </c>
      <c r="G54" s="26">
        <v>82503</v>
      </c>
      <c r="H54" s="26">
        <v>20003</v>
      </c>
      <c r="I54" s="23"/>
      <c r="J54" s="23"/>
      <c r="K54" s="14"/>
      <c r="L54" s="6"/>
      <c r="M54" s="21"/>
      <c r="N54" s="22"/>
    </row>
    <row r="55" spans="1:14" ht="17.2" customHeight="1" x14ac:dyDescent="0.2">
      <c r="A55" s="14"/>
      <c r="B55" s="15">
        <v>42787</v>
      </c>
      <c r="C55" s="26"/>
      <c r="D55" s="25"/>
      <c r="E55" s="26" t="s">
        <v>48</v>
      </c>
      <c r="F55" s="30">
        <v>12</v>
      </c>
      <c r="G55" s="26">
        <v>82503</v>
      </c>
      <c r="H55" s="26">
        <v>20003</v>
      </c>
      <c r="I55" s="23"/>
      <c r="J55" s="23"/>
      <c r="K55" s="14"/>
      <c r="L55" s="6"/>
      <c r="M55" s="21"/>
      <c r="N55" s="22"/>
    </row>
    <row r="56" spans="1:14" ht="17.2" customHeight="1" x14ac:dyDescent="0.2">
      <c r="A56" s="14"/>
      <c r="B56" s="15">
        <v>42793</v>
      </c>
      <c r="C56" s="26"/>
      <c r="D56" s="25"/>
      <c r="E56" s="26" t="s">
        <v>48</v>
      </c>
      <c r="F56" s="30">
        <v>4.63</v>
      </c>
      <c r="G56" s="26">
        <v>82503</v>
      </c>
      <c r="H56" s="26">
        <v>20003</v>
      </c>
      <c r="I56" s="23"/>
      <c r="J56" s="23"/>
      <c r="K56" s="14"/>
      <c r="L56" s="6"/>
      <c r="M56" s="21"/>
      <c r="N56" s="22"/>
    </row>
    <row r="57" spans="1:14" ht="17.2" customHeight="1" x14ac:dyDescent="0.2">
      <c r="A57" s="38" t="s">
        <v>49</v>
      </c>
      <c r="B57" s="39">
        <v>42775</v>
      </c>
      <c r="C57" s="38" t="s">
        <v>50</v>
      </c>
      <c r="D57" s="40">
        <v>17000487</v>
      </c>
      <c r="E57" s="38" t="s">
        <v>51</v>
      </c>
      <c r="F57" s="41">
        <v>77.06</v>
      </c>
      <c r="G57" s="38">
        <v>31522</v>
      </c>
      <c r="H57" s="42"/>
      <c r="I57" s="43">
        <v>74.099999999999994</v>
      </c>
      <c r="J57" s="43">
        <v>2.96</v>
      </c>
      <c r="K57" s="38">
        <v>4</v>
      </c>
      <c r="L57" s="6"/>
      <c r="M57" s="21"/>
      <c r="N57" s="22"/>
    </row>
    <row r="58" spans="1:14" ht="17.2" customHeight="1" x14ac:dyDescent="0.2">
      <c r="A58" s="38"/>
      <c r="B58" s="39"/>
      <c r="C58" s="38"/>
      <c r="D58" s="40"/>
      <c r="E58" s="38"/>
      <c r="F58" s="41">
        <v>74.099999999999994</v>
      </c>
      <c r="G58" s="38">
        <v>70107</v>
      </c>
      <c r="H58" s="38"/>
      <c r="I58" s="43"/>
      <c r="J58" s="43"/>
      <c r="K58" s="38"/>
      <c r="L58" s="6"/>
      <c r="M58" s="21"/>
      <c r="N58" s="22"/>
    </row>
    <row r="59" spans="1:14" ht="17.2" customHeight="1" x14ac:dyDescent="0.2">
      <c r="A59" s="42"/>
      <c r="B59" s="44"/>
      <c r="C59" s="42"/>
      <c r="D59" s="42"/>
      <c r="E59" s="45" t="s">
        <v>40</v>
      </c>
      <c r="F59" s="41">
        <v>2.96</v>
      </c>
      <c r="G59" s="38">
        <f>IF(E59="IVA C/E",49997," ")</f>
        <v>49997</v>
      </c>
      <c r="H59" s="42"/>
      <c r="I59" s="46"/>
      <c r="J59" s="46"/>
      <c r="K59" s="42"/>
      <c r="L59" s="6"/>
      <c r="M59" s="21"/>
      <c r="N59" s="22"/>
    </row>
    <row r="60" spans="1:14" ht="17.2" customHeight="1" x14ac:dyDescent="0.2">
      <c r="A60" s="120" t="s">
        <v>52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</row>
    <row r="61" spans="1:14" ht="17.2" customHeight="1" x14ac:dyDescent="0.2">
      <c r="A61" s="47" t="s">
        <v>0</v>
      </c>
      <c r="B61" s="48" t="s">
        <v>1</v>
      </c>
      <c r="C61" s="47" t="s">
        <v>2</v>
      </c>
      <c r="D61" s="47" t="s">
        <v>3</v>
      </c>
      <c r="E61" s="47" t="s">
        <v>4</v>
      </c>
      <c r="F61" s="49" t="s">
        <v>5</v>
      </c>
      <c r="G61" s="47" t="s">
        <v>6</v>
      </c>
      <c r="H61" s="47" t="s">
        <v>7</v>
      </c>
      <c r="I61" s="50" t="s">
        <v>8</v>
      </c>
      <c r="J61" s="50" t="s">
        <v>9</v>
      </c>
      <c r="K61" s="47" t="s">
        <v>10</v>
      </c>
    </row>
    <row r="62" spans="1:14" ht="17.2" customHeight="1" x14ac:dyDescent="0.2">
      <c r="A62" s="38" t="s">
        <v>53</v>
      </c>
      <c r="B62" s="39">
        <v>42779</v>
      </c>
      <c r="C62" s="38" t="s">
        <v>50</v>
      </c>
      <c r="D62" s="40">
        <v>17000506</v>
      </c>
      <c r="E62" s="38" t="s">
        <v>51</v>
      </c>
      <c r="F62" s="41">
        <v>147.16</v>
      </c>
      <c r="G62" s="38">
        <v>31522</v>
      </c>
      <c r="H62" s="42"/>
      <c r="I62" s="43">
        <v>141.5</v>
      </c>
      <c r="J62" s="43">
        <v>5.66</v>
      </c>
      <c r="K62" s="38">
        <v>4</v>
      </c>
    </row>
    <row r="63" spans="1:14" ht="17.2" customHeight="1" x14ac:dyDescent="0.2">
      <c r="A63" s="38"/>
      <c r="B63" s="39"/>
      <c r="C63" s="38"/>
      <c r="D63" s="40"/>
      <c r="E63" s="38"/>
      <c r="F63" s="41">
        <v>141.5</v>
      </c>
      <c r="G63" s="38">
        <v>70107</v>
      </c>
      <c r="H63" s="38"/>
      <c r="I63" s="43"/>
      <c r="J63" s="43"/>
      <c r="K63" s="38"/>
    </row>
    <row r="64" spans="1:14" ht="17.2" customHeight="1" x14ac:dyDescent="0.2">
      <c r="A64" s="38"/>
      <c r="B64" s="39"/>
      <c r="C64" s="38"/>
      <c r="D64" s="40"/>
      <c r="E64" s="38" t="s">
        <v>40</v>
      </c>
      <c r="F64" s="41">
        <v>5.66</v>
      </c>
      <c r="G64" s="38">
        <f>IF(E64="IVA C/E",49997," ")</f>
        <v>49997</v>
      </c>
      <c r="H64" s="38"/>
      <c r="I64" s="43"/>
      <c r="J64" s="43"/>
      <c r="K64" s="38"/>
    </row>
    <row r="65" spans="1:14" ht="17.2" customHeight="1" x14ac:dyDescent="0.2">
      <c r="A65" s="38" t="s">
        <v>54</v>
      </c>
      <c r="B65" s="39">
        <v>42789</v>
      </c>
      <c r="C65" s="38" t="s">
        <v>50</v>
      </c>
      <c r="D65" s="40">
        <v>17000637</v>
      </c>
      <c r="E65" s="38" t="s">
        <v>51</v>
      </c>
      <c r="F65" s="41">
        <v>144.55000000000001</v>
      </c>
      <c r="G65" s="38">
        <v>31522</v>
      </c>
      <c r="H65" s="42"/>
      <c r="I65" s="43">
        <v>129.61000000000001</v>
      </c>
      <c r="J65" s="43">
        <v>5.18</v>
      </c>
      <c r="K65" s="38">
        <v>4</v>
      </c>
    </row>
    <row r="66" spans="1:14" ht="17.2" customHeight="1" x14ac:dyDescent="0.25">
      <c r="A66" s="38"/>
      <c r="B66" s="39"/>
      <c r="C66" s="38"/>
      <c r="D66" s="40"/>
      <c r="E66" s="38"/>
      <c r="F66" s="51"/>
      <c r="G66" s="38"/>
      <c r="H66" s="38"/>
      <c r="I66" s="43">
        <v>8</v>
      </c>
      <c r="J66" s="43">
        <v>1.76</v>
      </c>
      <c r="K66" s="38">
        <v>22</v>
      </c>
    </row>
    <row r="67" spans="1:14" ht="17.2" customHeight="1" x14ac:dyDescent="0.2">
      <c r="A67" s="38"/>
      <c r="B67" s="39"/>
      <c r="C67" s="38"/>
      <c r="D67" s="40"/>
      <c r="E67" s="42"/>
      <c r="F67" s="41">
        <v>137.61000000000001</v>
      </c>
      <c r="G67" s="38">
        <v>70107</v>
      </c>
      <c r="H67" s="38"/>
      <c r="I67" s="43"/>
      <c r="J67" s="43"/>
      <c r="K67" s="38"/>
    </row>
    <row r="68" spans="1:14" ht="17.2" customHeight="1" x14ac:dyDescent="0.2">
      <c r="A68" s="38"/>
      <c r="B68" s="39"/>
      <c r="C68" s="38"/>
      <c r="D68" s="40"/>
      <c r="E68" s="38" t="s">
        <v>40</v>
      </c>
      <c r="F68" s="41">
        <v>6.94</v>
      </c>
      <c r="G68" s="38"/>
      <c r="H68" s="38"/>
      <c r="I68" s="43"/>
      <c r="J68" s="43"/>
      <c r="K68" s="38"/>
    </row>
    <row r="69" spans="1:14" ht="17.2" customHeight="1" x14ac:dyDescent="0.2">
      <c r="A69" s="26">
        <v>32</v>
      </c>
      <c r="B69" s="15">
        <v>42767</v>
      </c>
      <c r="C69" s="24" t="s">
        <v>50</v>
      </c>
      <c r="D69" s="26">
        <v>15275</v>
      </c>
      <c r="E69" s="26" t="s">
        <v>55</v>
      </c>
      <c r="F69" s="30">
        <v>51.41</v>
      </c>
      <c r="G69" s="26"/>
      <c r="H69" s="26">
        <v>32851</v>
      </c>
      <c r="I69" s="31">
        <v>42.14</v>
      </c>
      <c r="J69" s="31">
        <v>9.27</v>
      </c>
      <c r="K69" s="26">
        <v>22</v>
      </c>
      <c r="L69" s="6"/>
      <c r="M69" s="21"/>
      <c r="N69" s="22"/>
    </row>
    <row r="70" spans="1:14" ht="17.2" customHeight="1" x14ac:dyDescent="0.2">
      <c r="A70" s="26"/>
      <c r="B70" s="52"/>
      <c r="C70" s="26"/>
      <c r="D70" s="26"/>
      <c r="E70" s="26"/>
      <c r="F70" s="30">
        <f>I69</f>
        <v>42.14</v>
      </c>
      <c r="G70" s="26">
        <v>73943</v>
      </c>
      <c r="H70" s="26"/>
      <c r="I70" s="31"/>
      <c r="J70" s="31"/>
      <c r="K70" s="26"/>
      <c r="L70" s="6"/>
      <c r="M70" s="21"/>
      <c r="N70" s="22"/>
    </row>
    <row r="71" spans="1:14" ht="17.2" customHeight="1" x14ac:dyDescent="0.2">
      <c r="A71" s="26"/>
      <c r="B71" s="52"/>
      <c r="C71" s="24"/>
      <c r="D71" s="26"/>
      <c r="E71" s="26" t="s">
        <v>40</v>
      </c>
      <c r="F71" s="30">
        <f>J69</f>
        <v>9.27</v>
      </c>
      <c r="G71" s="26">
        <f>IF(E71="IVA C/E",49997," ")</f>
        <v>49997</v>
      </c>
      <c r="H71" s="26"/>
      <c r="I71" s="31"/>
      <c r="J71" s="31"/>
      <c r="K71" s="26"/>
      <c r="L71" s="6"/>
      <c r="M71" s="21"/>
      <c r="N71" s="22"/>
    </row>
    <row r="72" spans="1:14" ht="17.2" customHeight="1" x14ac:dyDescent="0.2">
      <c r="A72" s="14">
        <v>33</v>
      </c>
      <c r="B72" s="15">
        <v>42772</v>
      </c>
      <c r="C72" s="26" t="s">
        <v>50</v>
      </c>
      <c r="D72" s="53" t="s">
        <v>56</v>
      </c>
      <c r="E72" s="14" t="s">
        <v>57</v>
      </c>
      <c r="F72" s="17">
        <v>88.64</v>
      </c>
      <c r="G72" s="14">
        <v>70107</v>
      </c>
      <c r="H72" s="14">
        <v>30443</v>
      </c>
      <c r="I72" s="23"/>
      <c r="J72" s="23"/>
      <c r="K72" s="14" t="s">
        <v>39</v>
      </c>
      <c r="L72" s="6"/>
      <c r="M72" s="21"/>
      <c r="N72" s="22"/>
    </row>
    <row r="73" spans="1:14" ht="17.2" customHeight="1" x14ac:dyDescent="0.2">
      <c r="A73" s="26">
        <v>34</v>
      </c>
      <c r="B73" s="15">
        <v>42772</v>
      </c>
      <c r="C73" s="26" t="s">
        <v>50</v>
      </c>
      <c r="D73" s="53" t="s">
        <v>58</v>
      </c>
      <c r="E73" s="14" t="s">
        <v>57</v>
      </c>
      <c r="F73" s="17">
        <v>43.62</v>
      </c>
      <c r="G73" s="14" t="str">
        <f>IF(E73="IVA C/E",49997," ")</f>
        <v xml:space="preserve"> </v>
      </c>
      <c r="H73" s="14">
        <v>30443</v>
      </c>
      <c r="I73" s="23">
        <v>24.99</v>
      </c>
      <c r="J73" s="23"/>
      <c r="K73" s="14" t="s">
        <v>39</v>
      </c>
      <c r="L73" s="6"/>
      <c r="M73" s="21"/>
      <c r="N73" s="22"/>
    </row>
    <row r="74" spans="1:14" ht="17.2" customHeight="1" x14ac:dyDescent="0.2">
      <c r="A74" s="14"/>
      <c r="B74" s="15"/>
      <c r="C74" s="37"/>
      <c r="D74" s="53"/>
      <c r="E74" s="14"/>
      <c r="F74" s="17"/>
      <c r="G74" s="14" t="str">
        <f>IF(E74="IVA C/E",49997," ")</f>
        <v xml:space="preserve"> </v>
      </c>
      <c r="H74" s="14"/>
      <c r="I74" s="23">
        <v>15.27</v>
      </c>
      <c r="J74" s="23">
        <v>3.36</v>
      </c>
      <c r="K74" s="14">
        <v>22</v>
      </c>
      <c r="L74" s="6"/>
      <c r="M74" s="21"/>
      <c r="N74" s="22"/>
    </row>
    <row r="75" spans="1:14" ht="17.2" customHeight="1" x14ac:dyDescent="0.2">
      <c r="A75" s="14"/>
      <c r="B75" s="15"/>
      <c r="C75" s="37"/>
      <c r="D75" s="53"/>
      <c r="E75" s="14"/>
      <c r="F75" s="17">
        <f>I73+I74</f>
        <v>40.26</v>
      </c>
      <c r="G75" s="14">
        <v>70107</v>
      </c>
      <c r="H75" s="14"/>
      <c r="I75" s="23"/>
      <c r="J75" s="23"/>
      <c r="K75" s="14"/>
      <c r="L75" s="6"/>
      <c r="M75" s="21"/>
      <c r="N75" s="22"/>
    </row>
    <row r="76" spans="1:14" ht="17.2" customHeight="1" x14ac:dyDescent="0.2">
      <c r="A76" s="14"/>
      <c r="B76" s="15"/>
      <c r="C76" s="37"/>
      <c r="D76" s="53"/>
      <c r="E76" s="14" t="s">
        <v>40</v>
      </c>
      <c r="F76" s="17">
        <f>J74</f>
        <v>3.36</v>
      </c>
      <c r="G76" s="14">
        <f>IF(E76="IVA C/E",49997," ")</f>
        <v>49997</v>
      </c>
      <c r="H76" s="14"/>
      <c r="I76" s="23"/>
      <c r="J76" s="23"/>
      <c r="K76" s="14"/>
      <c r="L76" s="6"/>
      <c r="M76" s="21"/>
      <c r="N76" s="22"/>
    </row>
    <row r="77" spans="1:14" ht="17.2" customHeight="1" x14ac:dyDescent="0.2">
      <c r="A77" s="14">
        <v>35</v>
      </c>
      <c r="B77" s="15">
        <v>42773</v>
      </c>
      <c r="C77" s="26" t="s">
        <v>50</v>
      </c>
      <c r="D77" s="53" t="s">
        <v>59</v>
      </c>
      <c r="E77" s="14" t="s">
        <v>57</v>
      </c>
      <c r="F77" s="17">
        <v>46.91</v>
      </c>
      <c r="G77" s="14">
        <v>70107</v>
      </c>
      <c r="H77" s="14">
        <v>30443</v>
      </c>
      <c r="I77" s="23"/>
      <c r="J77" s="23"/>
      <c r="K77" s="14" t="s">
        <v>39</v>
      </c>
      <c r="L77" s="6"/>
      <c r="M77" s="21"/>
      <c r="N77" s="22"/>
    </row>
    <row r="78" spans="1:14" ht="17.2" customHeight="1" x14ac:dyDescent="0.2">
      <c r="A78" s="26">
        <v>36</v>
      </c>
      <c r="B78" s="15">
        <v>42773</v>
      </c>
      <c r="C78" s="26" t="s">
        <v>50</v>
      </c>
      <c r="D78" s="53" t="s">
        <v>60</v>
      </c>
      <c r="E78" s="14" t="s">
        <v>57</v>
      </c>
      <c r="F78" s="17">
        <v>118.66</v>
      </c>
      <c r="G78" s="14" t="str">
        <f>IF(E78="IVA C/E",49997," ")</f>
        <v xml:space="preserve"> </v>
      </c>
      <c r="H78" s="14">
        <v>30443</v>
      </c>
      <c r="I78" s="23">
        <v>89.83</v>
      </c>
      <c r="J78" s="23"/>
      <c r="K78" s="14" t="s">
        <v>39</v>
      </c>
      <c r="L78" s="6"/>
      <c r="M78" s="21"/>
      <c r="N78" s="22"/>
    </row>
    <row r="79" spans="1:14" ht="17.2" customHeight="1" x14ac:dyDescent="0.2">
      <c r="A79" s="26"/>
      <c r="B79" s="15"/>
      <c r="C79" s="26"/>
      <c r="D79" s="53"/>
      <c r="E79" s="14"/>
      <c r="F79" s="17"/>
      <c r="G79" s="14"/>
      <c r="H79" s="14"/>
      <c r="I79" s="23">
        <v>10.4</v>
      </c>
      <c r="J79" s="23">
        <v>0.42</v>
      </c>
      <c r="K79" s="14">
        <v>4</v>
      </c>
      <c r="L79" s="6"/>
      <c r="M79" s="21"/>
      <c r="N79" s="22"/>
    </row>
    <row r="80" spans="1:14" ht="17.2" customHeight="1" x14ac:dyDescent="0.2">
      <c r="A80" s="14"/>
      <c r="B80" s="15"/>
      <c r="C80" s="37"/>
      <c r="D80" s="53"/>
      <c r="E80" s="14"/>
      <c r="F80" s="17"/>
      <c r="G80" s="14" t="str">
        <f>IF(E80="IVA C/E",49997," ")</f>
        <v xml:space="preserve"> </v>
      </c>
      <c r="H80" s="14"/>
      <c r="I80" s="23">
        <v>14.76</v>
      </c>
      <c r="J80" s="23">
        <v>3.25</v>
      </c>
      <c r="K80" s="14">
        <v>22</v>
      </c>
      <c r="L80" s="6"/>
      <c r="M80" s="21"/>
      <c r="N80" s="22"/>
    </row>
    <row r="81" spans="1:14" ht="17.2" customHeight="1" x14ac:dyDescent="0.2">
      <c r="A81" s="14"/>
      <c r="B81" s="15"/>
      <c r="C81" s="37"/>
      <c r="D81" s="53"/>
      <c r="E81" s="14"/>
      <c r="F81" s="17">
        <v>114.99</v>
      </c>
      <c r="G81" s="14">
        <v>70107</v>
      </c>
      <c r="H81" s="14"/>
      <c r="I81" s="23"/>
      <c r="J81" s="23"/>
      <c r="K81" s="14"/>
      <c r="L81" s="6"/>
      <c r="M81" s="21"/>
      <c r="N81" s="22"/>
    </row>
    <row r="82" spans="1:14" ht="17.2" customHeight="1" x14ac:dyDescent="0.2">
      <c r="A82" s="14"/>
      <c r="B82" s="15"/>
      <c r="C82" s="37"/>
      <c r="D82" s="53"/>
      <c r="E82" s="14" t="s">
        <v>40</v>
      </c>
      <c r="F82" s="17">
        <v>3.67</v>
      </c>
      <c r="G82" s="14">
        <f>IF(E82="IVA C/E",49997," ")</f>
        <v>49997</v>
      </c>
      <c r="H82" s="14"/>
      <c r="I82" s="23"/>
      <c r="J82" s="23"/>
      <c r="K82" s="14"/>
      <c r="L82" s="6"/>
      <c r="M82" s="21"/>
      <c r="N82" s="22"/>
    </row>
    <row r="83" spans="1:14" ht="17.2" customHeight="1" x14ac:dyDescent="0.2">
      <c r="A83" s="14">
        <v>37</v>
      </c>
      <c r="B83" s="15">
        <v>42774</v>
      </c>
      <c r="C83" s="26" t="s">
        <v>50</v>
      </c>
      <c r="D83" s="53">
        <v>16</v>
      </c>
      <c r="E83" s="14" t="s">
        <v>61</v>
      </c>
      <c r="F83" s="17">
        <v>26.4</v>
      </c>
      <c r="G83" s="14">
        <v>70107</v>
      </c>
      <c r="H83" s="14">
        <v>31523</v>
      </c>
      <c r="I83" s="23"/>
      <c r="J83" s="23"/>
      <c r="K83" s="14" t="s">
        <v>39</v>
      </c>
      <c r="L83" s="6"/>
      <c r="M83" s="21"/>
      <c r="N83" s="22"/>
    </row>
    <row r="84" spans="1:14" ht="17.2" customHeight="1" x14ac:dyDescent="0.2">
      <c r="A84" s="14"/>
      <c r="B84" s="15">
        <v>42793</v>
      </c>
      <c r="C84" s="37" t="s">
        <v>62</v>
      </c>
      <c r="D84" s="53"/>
      <c r="E84" s="14"/>
      <c r="F84" s="17">
        <v>26.4</v>
      </c>
      <c r="G84" s="14">
        <v>31523</v>
      </c>
      <c r="H84" s="14">
        <v>20221</v>
      </c>
      <c r="I84" s="23"/>
      <c r="J84" s="23"/>
      <c r="K84" s="14"/>
      <c r="L84" s="6"/>
      <c r="M84" s="21"/>
      <c r="N84" s="22"/>
    </row>
    <row r="85" spans="1:14" ht="17.2" customHeight="1" x14ac:dyDescent="0.2">
      <c r="A85" s="14">
        <v>38</v>
      </c>
      <c r="B85" s="15">
        <v>42775</v>
      </c>
      <c r="C85" s="26" t="s">
        <v>50</v>
      </c>
      <c r="D85" s="53" t="s">
        <v>63</v>
      </c>
      <c r="E85" s="14" t="s">
        <v>64</v>
      </c>
      <c r="F85" s="17">
        <v>247.52</v>
      </c>
      <c r="G85" s="14">
        <v>70106</v>
      </c>
      <c r="H85" s="14">
        <v>30471</v>
      </c>
      <c r="I85" s="23">
        <v>238</v>
      </c>
      <c r="J85" s="23">
        <v>9.52</v>
      </c>
      <c r="K85" s="14">
        <v>4</v>
      </c>
      <c r="L85" s="6"/>
      <c r="M85" s="21"/>
      <c r="N85" s="22"/>
    </row>
    <row r="86" spans="1:14" ht="17.2" customHeight="1" x14ac:dyDescent="0.2">
      <c r="A86" s="26"/>
      <c r="B86" s="52"/>
      <c r="C86" s="24"/>
      <c r="D86" s="26"/>
      <c r="E86" s="14"/>
      <c r="F86" s="17">
        <f>I76+I85</f>
        <v>238</v>
      </c>
      <c r="G86" s="14">
        <v>70107</v>
      </c>
      <c r="H86" s="26"/>
      <c r="I86" s="31"/>
      <c r="J86" s="31"/>
      <c r="K86" s="26"/>
      <c r="L86" s="6"/>
      <c r="M86" s="21"/>
      <c r="N86" s="22"/>
    </row>
    <row r="87" spans="1:14" ht="17.2" customHeight="1" x14ac:dyDescent="0.2">
      <c r="A87" s="26"/>
      <c r="B87" s="52"/>
      <c r="C87" s="24"/>
      <c r="D87" s="26"/>
      <c r="E87" s="14" t="s">
        <v>40</v>
      </c>
      <c r="F87" s="17">
        <f>J85</f>
        <v>9.52</v>
      </c>
      <c r="G87" s="14">
        <f>IF(E87="IVA C/E",49997," ")</f>
        <v>49997</v>
      </c>
      <c r="H87" s="26"/>
      <c r="I87" s="31"/>
      <c r="J87" s="31"/>
      <c r="K87" s="26"/>
      <c r="L87" s="6"/>
      <c r="M87" s="21"/>
      <c r="N87" s="22"/>
    </row>
    <row r="88" spans="1:14" ht="17.2" customHeight="1" x14ac:dyDescent="0.2">
      <c r="A88" s="26"/>
      <c r="B88" s="15">
        <v>42775</v>
      </c>
      <c r="C88" s="54" t="s">
        <v>65</v>
      </c>
      <c r="D88" s="26"/>
      <c r="E88" s="26"/>
      <c r="F88" s="30">
        <v>247.52</v>
      </c>
      <c r="G88" s="26">
        <v>30471</v>
      </c>
      <c r="H88" s="26">
        <v>20003</v>
      </c>
      <c r="I88" s="31"/>
      <c r="J88" s="31"/>
      <c r="K88" s="26"/>
      <c r="L88" s="6"/>
      <c r="M88" s="21"/>
      <c r="N88" s="22"/>
    </row>
    <row r="89" spans="1:14" ht="17.2" customHeight="1" x14ac:dyDescent="0.2">
      <c r="A89" s="14">
        <v>39</v>
      </c>
      <c r="B89" s="15">
        <v>42775</v>
      </c>
      <c r="C89" s="26" t="s">
        <v>50</v>
      </c>
      <c r="D89" s="53">
        <v>432</v>
      </c>
      <c r="E89" s="14" t="s">
        <v>66</v>
      </c>
      <c r="F89" s="17">
        <v>100.65</v>
      </c>
      <c r="G89" s="14">
        <v>70106</v>
      </c>
      <c r="H89" s="14">
        <v>30281</v>
      </c>
      <c r="I89" s="23">
        <v>82.5</v>
      </c>
      <c r="J89" s="23">
        <v>18.149999999999999</v>
      </c>
      <c r="K89" s="14">
        <v>22</v>
      </c>
      <c r="L89" s="6"/>
      <c r="M89" s="21"/>
      <c r="N89" s="22"/>
    </row>
    <row r="90" spans="1:14" ht="17.2" customHeight="1" x14ac:dyDescent="0.2">
      <c r="A90" s="26"/>
      <c r="B90" s="52"/>
      <c r="C90" s="24"/>
      <c r="D90" s="26"/>
      <c r="E90" s="14"/>
      <c r="F90" s="17">
        <f>I88+I89</f>
        <v>82.5</v>
      </c>
      <c r="G90" s="14">
        <v>70107</v>
      </c>
      <c r="H90" s="26"/>
      <c r="I90" s="31"/>
      <c r="J90" s="31"/>
      <c r="K90" s="26"/>
      <c r="L90" s="6"/>
      <c r="M90" s="21"/>
      <c r="N90" s="22"/>
    </row>
    <row r="91" spans="1:14" ht="17.2" customHeight="1" x14ac:dyDescent="0.2">
      <c r="A91" s="26"/>
      <c r="B91" s="52"/>
      <c r="C91" s="24"/>
      <c r="D91" s="26"/>
      <c r="E91" s="14" t="s">
        <v>40</v>
      </c>
      <c r="F91" s="17">
        <f>J89</f>
        <v>18.149999999999999</v>
      </c>
      <c r="G91" s="14">
        <f>IF(E91="IVA C/E",49997," ")</f>
        <v>49997</v>
      </c>
      <c r="H91" s="26"/>
      <c r="I91" s="31"/>
      <c r="J91" s="31"/>
      <c r="K91" s="26"/>
      <c r="L91" s="6"/>
      <c r="M91" s="21"/>
      <c r="N91" s="22"/>
    </row>
    <row r="92" spans="1:14" ht="17.2" customHeight="1" x14ac:dyDescent="0.2">
      <c r="A92" s="26"/>
      <c r="B92" s="15">
        <v>42775</v>
      </c>
      <c r="C92" s="54" t="s">
        <v>67</v>
      </c>
      <c r="D92" s="26"/>
      <c r="E92" s="26"/>
      <c r="F92" s="30">
        <v>100.65</v>
      </c>
      <c r="G92" s="26">
        <v>30281</v>
      </c>
      <c r="H92" s="26">
        <v>20003</v>
      </c>
      <c r="I92" s="31"/>
      <c r="J92" s="31"/>
      <c r="K92" s="26"/>
      <c r="L92" s="6"/>
      <c r="M92" s="21"/>
      <c r="N92" s="22"/>
    </row>
    <row r="93" spans="1:14" ht="17.2" customHeight="1" x14ac:dyDescent="0.2">
      <c r="A93" s="14">
        <v>40</v>
      </c>
      <c r="B93" s="15">
        <v>42769</v>
      </c>
      <c r="C93" s="26" t="s">
        <v>50</v>
      </c>
      <c r="D93" s="29">
        <v>1708998462</v>
      </c>
      <c r="E93" s="26" t="s">
        <v>68</v>
      </c>
      <c r="F93" s="30">
        <v>0</v>
      </c>
      <c r="G93" s="26" t="str">
        <f>IF(E93="IVA C/E",49997,IF(E93="COMM.",81408," "))</f>
        <v xml:space="preserve"> </v>
      </c>
      <c r="H93" s="26">
        <v>30808</v>
      </c>
      <c r="I93" s="31">
        <v>0</v>
      </c>
      <c r="J93" s="31">
        <v>0</v>
      </c>
      <c r="K93" s="26">
        <v>22</v>
      </c>
      <c r="L93" s="6"/>
      <c r="M93" s="21"/>
      <c r="N93" s="22"/>
    </row>
    <row r="94" spans="1:14" ht="17.2" customHeight="1" x14ac:dyDescent="0.2">
      <c r="A94" s="14"/>
      <c r="B94" s="55"/>
      <c r="C94" s="26"/>
      <c r="D94" s="56"/>
      <c r="E94" s="26"/>
      <c r="F94" s="30">
        <v>0</v>
      </c>
      <c r="G94" s="26">
        <v>73918</v>
      </c>
      <c r="H94" s="26"/>
      <c r="I94" s="31"/>
      <c r="J94" s="31"/>
      <c r="K94" s="26"/>
      <c r="L94" s="6"/>
      <c r="M94" s="21"/>
      <c r="N94" s="22"/>
    </row>
    <row r="95" spans="1:14" ht="17.2" customHeight="1" x14ac:dyDescent="0.2">
      <c r="A95" s="14"/>
      <c r="B95" s="55"/>
      <c r="C95" s="26"/>
      <c r="D95" s="56"/>
      <c r="E95" s="26" t="s">
        <v>40</v>
      </c>
      <c r="F95" s="30">
        <v>0</v>
      </c>
      <c r="G95" s="26">
        <f>IF(E95="IVA C/E",49997,IF(E95="COMM.",81408," "))</f>
        <v>49997</v>
      </c>
      <c r="H95" s="26"/>
      <c r="I95" s="31"/>
      <c r="J95" s="31"/>
      <c r="K95" s="26"/>
      <c r="L95" s="6"/>
      <c r="M95" s="21"/>
      <c r="N95" s="22"/>
    </row>
    <row r="96" spans="1:14" ht="17.2" customHeight="1" x14ac:dyDescent="0.2">
      <c r="A96" s="26">
        <v>41</v>
      </c>
      <c r="B96" s="57">
        <v>42775</v>
      </c>
      <c r="C96" s="26" t="s">
        <v>50</v>
      </c>
      <c r="D96" s="26">
        <v>73</v>
      </c>
      <c r="E96" s="14" t="s">
        <v>69</v>
      </c>
      <c r="F96" s="17">
        <v>2806</v>
      </c>
      <c r="G96" s="14"/>
      <c r="H96" s="14">
        <v>32367</v>
      </c>
      <c r="I96" s="23">
        <v>2300</v>
      </c>
      <c r="J96" s="23">
        <v>506</v>
      </c>
      <c r="K96" s="14">
        <v>22</v>
      </c>
      <c r="L96" s="6"/>
      <c r="M96" s="21"/>
      <c r="N96" s="22"/>
    </row>
    <row r="97" spans="1:14" ht="17.2" customHeight="1" x14ac:dyDescent="0.2">
      <c r="A97" s="26"/>
      <c r="B97" s="52"/>
      <c r="C97" s="24"/>
      <c r="D97" s="26"/>
      <c r="E97" s="14"/>
      <c r="F97" s="17">
        <v>2300</v>
      </c>
      <c r="G97" s="26">
        <v>70106</v>
      </c>
      <c r="H97" s="14"/>
      <c r="I97" s="23"/>
      <c r="J97" s="23"/>
      <c r="K97" s="14"/>
      <c r="L97" s="6"/>
      <c r="M97" s="21"/>
      <c r="N97" s="22"/>
    </row>
    <row r="98" spans="1:14" ht="17.2" customHeight="1" x14ac:dyDescent="0.2">
      <c r="A98" s="26"/>
      <c r="B98" s="52"/>
      <c r="C98" s="24"/>
      <c r="D98" s="26"/>
      <c r="E98" s="14"/>
      <c r="F98" s="17">
        <v>506</v>
      </c>
      <c r="G98" s="26">
        <v>49997</v>
      </c>
      <c r="H98" s="14"/>
      <c r="I98" s="23"/>
      <c r="J98" s="23"/>
      <c r="K98" s="14"/>
      <c r="L98" s="6"/>
      <c r="M98" s="21"/>
      <c r="N98" s="22"/>
    </row>
    <row r="99" spans="1:14" ht="17.2" customHeight="1" x14ac:dyDescent="0.2">
      <c r="A99" s="58"/>
      <c r="B99" s="57">
        <v>42786</v>
      </c>
      <c r="C99" s="24" t="s">
        <v>70</v>
      </c>
      <c r="D99" s="56"/>
      <c r="E99" s="26"/>
      <c r="F99" s="30">
        <v>2806</v>
      </c>
      <c r="G99" s="14">
        <v>32367</v>
      </c>
      <c r="H99" s="26">
        <v>20221</v>
      </c>
      <c r="I99" s="31"/>
      <c r="J99" s="31"/>
      <c r="K99" s="26"/>
      <c r="L99" s="6"/>
      <c r="M99" s="21"/>
      <c r="N99" s="22"/>
    </row>
    <row r="100" spans="1:14" ht="17.2" customHeight="1" x14ac:dyDescent="0.2">
      <c r="A100" s="18">
        <v>42</v>
      </c>
      <c r="B100" s="15">
        <v>42775</v>
      </c>
      <c r="C100" s="26" t="s">
        <v>50</v>
      </c>
      <c r="D100" s="59" t="s">
        <v>71</v>
      </c>
      <c r="E100" s="26" t="s">
        <v>72</v>
      </c>
      <c r="F100" s="30">
        <v>374.54</v>
      </c>
      <c r="G100" s="26" t="str">
        <f>IF(E100="IVA C/E",49997," ")</f>
        <v xml:space="preserve"> </v>
      </c>
      <c r="H100" s="26">
        <v>30630</v>
      </c>
      <c r="I100" s="31">
        <v>307</v>
      </c>
      <c r="J100" s="31">
        <v>67.540000000000006</v>
      </c>
      <c r="K100" s="26">
        <v>22</v>
      </c>
      <c r="L100" s="6"/>
      <c r="M100" s="21"/>
      <c r="N100" s="22"/>
    </row>
    <row r="101" spans="1:14" ht="17.2" customHeight="1" x14ac:dyDescent="0.2">
      <c r="A101" s="18"/>
      <c r="B101" s="60"/>
      <c r="C101" s="61"/>
      <c r="D101" s="26"/>
      <c r="E101" s="26"/>
      <c r="F101" s="30">
        <f>I100</f>
        <v>307</v>
      </c>
      <c r="G101" s="26">
        <v>70106</v>
      </c>
      <c r="H101" s="26"/>
      <c r="I101" s="31"/>
      <c r="J101" s="31"/>
      <c r="K101" s="26"/>
      <c r="L101" s="6"/>
      <c r="M101" s="21"/>
      <c r="N101" s="22"/>
    </row>
    <row r="102" spans="1:14" ht="17.2" customHeight="1" x14ac:dyDescent="0.2">
      <c r="A102" s="18"/>
      <c r="B102" s="60"/>
      <c r="C102" s="26"/>
      <c r="D102" s="56"/>
      <c r="E102" s="26" t="s">
        <v>40</v>
      </c>
      <c r="F102" s="30">
        <v>67.540000000000006</v>
      </c>
      <c r="G102" s="26">
        <f>IF(E102="IVA C/E",49997," ")</f>
        <v>49997</v>
      </c>
      <c r="H102" s="26"/>
      <c r="I102" s="31"/>
      <c r="J102" s="31"/>
      <c r="K102" s="26"/>
      <c r="L102" s="6"/>
      <c r="M102" s="21"/>
      <c r="N102" s="22"/>
    </row>
    <row r="103" spans="1:14" ht="17.2" customHeight="1" x14ac:dyDescent="0.2">
      <c r="A103" s="14">
        <v>43</v>
      </c>
      <c r="B103" s="15">
        <v>42776</v>
      </c>
      <c r="C103" s="24" t="s">
        <v>73</v>
      </c>
      <c r="D103" s="62"/>
      <c r="E103" s="26" t="s">
        <v>74</v>
      </c>
      <c r="F103" s="30">
        <v>407.72</v>
      </c>
      <c r="G103" s="26"/>
      <c r="H103" s="26">
        <v>30781</v>
      </c>
      <c r="I103" s="31">
        <v>334.2</v>
      </c>
      <c r="J103" s="31">
        <v>73.52</v>
      </c>
      <c r="K103" s="26">
        <v>22</v>
      </c>
      <c r="L103" s="6"/>
      <c r="M103" s="21"/>
      <c r="N103" s="22"/>
    </row>
    <row r="104" spans="1:14" ht="17.2" customHeight="1" x14ac:dyDescent="0.2">
      <c r="A104" s="14"/>
      <c r="B104" s="63"/>
      <c r="C104" s="24"/>
      <c r="D104" s="26"/>
      <c r="E104" s="26"/>
      <c r="F104" s="30">
        <v>334.2</v>
      </c>
      <c r="G104" s="26">
        <v>73903</v>
      </c>
      <c r="H104" s="26"/>
      <c r="I104" s="31"/>
      <c r="J104" s="31"/>
      <c r="K104" s="26"/>
      <c r="L104" s="6"/>
      <c r="M104" s="21"/>
      <c r="N104" s="22"/>
    </row>
    <row r="105" spans="1:14" ht="17.2" customHeight="1" x14ac:dyDescent="0.2">
      <c r="A105" s="14"/>
      <c r="B105" s="63"/>
      <c r="C105" s="24"/>
      <c r="D105" s="26"/>
      <c r="E105" s="26" t="s">
        <v>40</v>
      </c>
      <c r="F105" s="30">
        <v>73.52</v>
      </c>
      <c r="G105" s="26">
        <v>49997</v>
      </c>
      <c r="H105" s="26"/>
      <c r="I105" s="31"/>
      <c r="J105" s="31"/>
      <c r="K105" s="26"/>
      <c r="L105" s="6"/>
      <c r="M105" s="21"/>
      <c r="N105" s="22"/>
    </row>
    <row r="106" spans="1:14" ht="17.2" customHeight="1" x14ac:dyDescent="0.2">
      <c r="A106" s="18">
        <v>44</v>
      </c>
      <c r="B106" s="15">
        <v>42779</v>
      </c>
      <c r="C106" s="121" t="s">
        <v>75</v>
      </c>
      <c r="D106" s="121"/>
      <c r="E106" s="14" t="s">
        <v>76</v>
      </c>
      <c r="F106" s="17">
        <v>93.49</v>
      </c>
      <c r="G106" s="14"/>
      <c r="H106" s="14">
        <v>30809</v>
      </c>
      <c r="I106" s="23">
        <v>92.1</v>
      </c>
      <c r="J106" s="23"/>
      <c r="K106" s="14" t="s">
        <v>39</v>
      </c>
      <c r="L106" s="6"/>
      <c r="M106" s="21"/>
      <c r="N106" s="22"/>
    </row>
    <row r="107" spans="1:14" ht="17.2" customHeight="1" x14ac:dyDescent="0.2">
      <c r="E107" s="14"/>
      <c r="F107" s="17"/>
      <c r="G107" s="14"/>
      <c r="H107" s="14"/>
      <c r="I107" s="23">
        <v>1.1399999999999999</v>
      </c>
      <c r="J107" s="23">
        <v>0.25</v>
      </c>
      <c r="K107" s="14">
        <v>22</v>
      </c>
      <c r="L107" s="6"/>
      <c r="M107" s="21"/>
      <c r="N107" s="22"/>
    </row>
    <row r="108" spans="1:14" ht="17.2" customHeight="1" x14ac:dyDescent="0.2">
      <c r="E108" s="14"/>
      <c r="F108" s="17">
        <f>I106+I107</f>
        <v>93.24</v>
      </c>
      <c r="G108" s="14">
        <v>70107</v>
      </c>
      <c r="H108" s="14"/>
      <c r="I108" s="23"/>
      <c r="J108" s="23"/>
      <c r="K108" s="14"/>
      <c r="L108" s="6"/>
      <c r="M108" s="21"/>
      <c r="N108" s="22"/>
    </row>
    <row r="109" spans="1:14" ht="17.2" customHeight="1" x14ac:dyDescent="0.2">
      <c r="A109" s="14"/>
      <c r="B109" s="57"/>
      <c r="C109" s="37"/>
      <c r="D109" s="53"/>
      <c r="E109" s="26" t="s">
        <v>40</v>
      </c>
      <c r="F109" s="17">
        <f>J107</f>
        <v>0.25</v>
      </c>
      <c r="G109" s="26">
        <v>49997</v>
      </c>
      <c r="H109" s="14"/>
      <c r="I109" s="23"/>
      <c r="J109" s="23"/>
      <c r="K109" s="14"/>
      <c r="L109" s="6"/>
      <c r="M109" s="21"/>
      <c r="N109" s="22"/>
    </row>
    <row r="110" spans="1:14" ht="17.2" customHeight="1" x14ac:dyDescent="0.2">
      <c r="A110" s="26">
        <v>45</v>
      </c>
      <c r="B110" s="15">
        <v>42772</v>
      </c>
      <c r="C110" s="26" t="s">
        <v>50</v>
      </c>
      <c r="D110" s="56" t="s">
        <v>77</v>
      </c>
      <c r="E110" s="26" t="s">
        <v>78</v>
      </c>
      <c r="F110" s="30">
        <v>249.15</v>
      </c>
      <c r="G110" s="26" t="str">
        <f>IF(E110="IVA C/E",49997," ")</f>
        <v xml:space="preserve"> </v>
      </c>
      <c r="H110" s="26">
        <v>32520</v>
      </c>
      <c r="I110" s="31">
        <v>192.22</v>
      </c>
      <c r="J110" s="31">
        <v>44.93</v>
      </c>
      <c r="K110" s="26">
        <v>22</v>
      </c>
      <c r="L110" s="6"/>
      <c r="M110" s="21"/>
      <c r="N110" s="22"/>
    </row>
    <row r="111" spans="1:14" ht="17.2" customHeight="1" x14ac:dyDescent="0.2">
      <c r="A111" s="26"/>
      <c r="B111" s="15"/>
      <c r="C111" s="26"/>
      <c r="D111" s="56"/>
      <c r="E111" s="26"/>
      <c r="F111" s="30"/>
      <c r="G111" s="26"/>
      <c r="H111" s="26"/>
      <c r="I111" s="31">
        <v>12</v>
      </c>
      <c r="J111" s="31"/>
      <c r="K111" s="26" t="s">
        <v>39</v>
      </c>
      <c r="L111" s="6"/>
      <c r="M111" s="21"/>
      <c r="N111" s="22"/>
    </row>
    <row r="112" spans="1:14" ht="17.2" customHeight="1" x14ac:dyDescent="0.2">
      <c r="A112" s="26"/>
      <c r="B112" s="52"/>
      <c r="C112" s="26"/>
      <c r="D112" s="56"/>
      <c r="E112" s="26"/>
      <c r="F112" s="30">
        <v>204.22</v>
      </c>
      <c r="G112" s="26">
        <v>82503</v>
      </c>
      <c r="H112" s="26"/>
      <c r="I112" s="31"/>
      <c r="J112" s="31"/>
      <c r="K112" s="26"/>
      <c r="L112" s="6"/>
      <c r="M112" s="21"/>
      <c r="N112" s="22"/>
    </row>
    <row r="113" spans="1:17" ht="17.2" customHeight="1" x14ac:dyDescent="0.2">
      <c r="A113" s="26"/>
      <c r="B113" s="52"/>
      <c r="C113" s="26"/>
      <c r="D113" s="56"/>
      <c r="E113" s="26" t="s">
        <v>40</v>
      </c>
      <c r="F113" s="30">
        <v>44.93</v>
      </c>
      <c r="G113" s="26">
        <f>IF(E113="IVA C/E",49997," ")</f>
        <v>49997</v>
      </c>
      <c r="H113" s="26"/>
      <c r="I113" s="31"/>
      <c r="J113" s="31"/>
      <c r="K113" s="26"/>
      <c r="L113" s="6"/>
      <c r="M113" s="21"/>
      <c r="N113" s="22"/>
    </row>
    <row r="114" spans="1:17" ht="17.2" customHeight="1" x14ac:dyDescent="0.2">
      <c r="A114" s="26">
        <v>46</v>
      </c>
      <c r="B114" s="15">
        <v>42759</v>
      </c>
      <c r="C114" s="26" t="s">
        <v>50</v>
      </c>
      <c r="D114" s="56">
        <v>1634502</v>
      </c>
      <c r="E114" s="26" t="s">
        <v>79</v>
      </c>
      <c r="F114" s="30">
        <v>269.33</v>
      </c>
      <c r="G114" s="14"/>
      <c r="H114" s="14">
        <v>30131</v>
      </c>
      <c r="I114" s="31">
        <v>244.49</v>
      </c>
      <c r="J114" s="31">
        <v>24.45</v>
      </c>
      <c r="K114" s="26">
        <v>22</v>
      </c>
      <c r="L114" s="6"/>
      <c r="M114" s="21"/>
      <c r="N114" s="22"/>
    </row>
    <row r="115" spans="1:17" ht="17.2" customHeight="1" x14ac:dyDescent="0.2">
      <c r="A115" s="14"/>
      <c r="B115" s="64"/>
      <c r="C115" s="14"/>
      <c r="D115" s="14"/>
      <c r="E115" s="14"/>
      <c r="F115" s="17"/>
      <c r="G115" s="14"/>
      <c r="H115" s="14"/>
      <c r="I115" s="31">
        <v>0.39</v>
      </c>
      <c r="J115" s="31"/>
      <c r="K115" s="26" t="s">
        <v>39</v>
      </c>
      <c r="L115" s="6"/>
      <c r="M115" s="21"/>
      <c r="N115" s="22"/>
    </row>
    <row r="116" spans="1:17" ht="17.2" customHeight="1" x14ac:dyDescent="0.2">
      <c r="A116" s="14"/>
      <c r="B116" s="64"/>
      <c r="C116" s="14"/>
      <c r="D116" s="14"/>
      <c r="E116" s="14"/>
      <c r="F116" s="17">
        <v>244.87</v>
      </c>
      <c r="G116" s="14">
        <v>73933</v>
      </c>
      <c r="H116" s="14"/>
      <c r="I116" s="23"/>
      <c r="J116" s="23"/>
      <c r="K116" s="14"/>
      <c r="L116" s="6"/>
      <c r="M116" s="21"/>
      <c r="N116" s="22"/>
    </row>
    <row r="117" spans="1:17" ht="17.2" customHeight="1" x14ac:dyDescent="0.2">
      <c r="A117" s="14"/>
      <c r="B117" s="64"/>
      <c r="C117" s="14"/>
      <c r="D117" s="14"/>
      <c r="E117" s="14" t="s">
        <v>40</v>
      </c>
      <c r="F117" s="17">
        <v>24.45</v>
      </c>
      <c r="G117" s="14">
        <v>49997</v>
      </c>
      <c r="H117" s="14"/>
      <c r="I117" s="23"/>
      <c r="J117" s="23"/>
      <c r="K117" s="14"/>
      <c r="L117" s="6"/>
      <c r="M117" s="21"/>
      <c r="N117" s="22"/>
    </row>
    <row r="118" spans="1:17" ht="17.2" customHeight="1" x14ac:dyDescent="0.2">
      <c r="A118" s="14"/>
      <c r="B118" s="57">
        <v>42794</v>
      </c>
      <c r="C118" s="24" t="s">
        <v>80</v>
      </c>
      <c r="D118" s="56"/>
      <c r="E118" s="26"/>
      <c r="F118" s="30">
        <v>269.33</v>
      </c>
      <c r="G118" s="14">
        <v>30131</v>
      </c>
      <c r="H118" s="26">
        <v>20221</v>
      </c>
      <c r="I118" s="23"/>
      <c r="J118" s="23"/>
      <c r="K118" s="14"/>
      <c r="L118" s="6"/>
      <c r="M118" s="21"/>
      <c r="N118" s="22"/>
    </row>
    <row r="119" spans="1:17" ht="17.2" customHeight="1" x14ac:dyDescent="0.2">
      <c r="A119" s="14">
        <v>47</v>
      </c>
      <c r="B119" s="15">
        <v>42783</v>
      </c>
      <c r="C119" s="26" t="s">
        <v>50</v>
      </c>
      <c r="D119" s="65">
        <v>47</v>
      </c>
      <c r="E119" s="66" t="s">
        <v>81</v>
      </c>
      <c r="F119" s="67">
        <v>4773.6000000000004</v>
      </c>
      <c r="G119" s="18"/>
      <c r="H119" s="14">
        <v>30127</v>
      </c>
      <c r="I119" s="68">
        <v>4590</v>
      </c>
      <c r="J119" s="68">
        <v>183.6</v>
      </c>
      <c r="K119" s="18">
        <v>4</v>
      </c>
      <c r="L119" s="6"/>
      <c r="M119" s="21"/>
      <c r="N119" s="22"/>
    </row>
    <row r="120" spans="1:17" ht="17.2" customHeight="1" x14ac:dyDescent="0.2">
      <c r="A120" s="14"/>
      <c r="B120" s="69"/>
      <c r="C120" s="18"/>
      <c r="D120" s="65"/>
      <c r="E120" s="18"/>
      <c r="F120" s="67">
        <v>4590</v>
      </c>
      <c r="G120" s="18">
        <v>70105</v>
      </c>
      <c r="H120" s="68"/>
      <c r="I120" s="68"/>
      <c r="J120" s="68"/>
      <c r="K120" s="18"/>
      <c r="L120" s="6"/>
      <c r="M120" s="21"/>
      <c r="N120" s="22"/>
    </row>
    <row r="121" spans="1:17" ht="17.2" customHeight="1" x14ac:dyDescent="0.2">
      <c r="A121" s="14"/>
      <c r="B121" s="69"/>
      <c r="C121" s="18"/>
      <c r="D121" s="65"/>
      <c r="E121" s="18" t="s">
        <v>40</v>
      </c>
      <c r="F121" s="70">
        <v>183.6</v>
      </c>
      <c r="G121" s="18">
        <v>49997</v>
      </c>
      <c r="H121" s="18"/>
      <c r="I121" s="68"/>
      <c r="J121" s="68"/>
      <c r="K121" s="18"/>
      <c r="L121" s="6"/>
      <c r="M121" s="21"/>
      <c r="N121" s="22"/>
    </row>
    <row r="122" spans="1:17" ht="17.2" customHeight="1" x14ac:dyDescent="0.2">
      <c r="B122" s="15">
        <v>42789</v>
      </c>
      <c r="C122" s="24" t="s">
        <v>82</v>
      </c>
      <c r="D122" s="26"/>
      <c r="E122" s="26"/>
      <c r="F122" s="30">
        <v>4773.6000000000004</v>
      </c>
      <c r="G122" s="14">
        <v>30127</v>
      </c>
      <c r="H122" s="26">
        <v>20221</v>
      </c>
      <c r="L122" s="6"/>
      <c r="M122" s="21"/>
      <c r="N122" s="22"/>
    </row>
    <row r="123" spans="1:17" ht="17.2" customHeight="1" x14ac:dyDescent="0.2">
      <c r="A123" s="14">
        <v>48</v>
      </c>
      <c r="B123" s="15">
        <v>42787</v>
      </c>
      <c r="C123" s="26" t="s">
        <v>50</v>
      </c>
      <c r="D123" s="53" t="s">
        <v>83</v>
      </c>
      <c r="E123" s="14" t="s">
        <v>57</v>
      </c>
      <c r="F123" s="17">
        <v>92.86</v>
      </c>
      <c r="G123" s="14">
        <v>70107</v>
      </c>
      <c r="H123" s="14">
        <v>30443</v>
      </c>
      <c r="I123" s="23"/>
      <c r="J123" s="23"/>
      <c r="K123" s="14" t="s">
        <v>39</v>
      </c>
      <c r="L123" s="6"/>
      <c r="M123" s="21"/>
      <c r="N123" s="22"/>
    </row>
    <row r="124" spans="1:17" ht="17.2" customHeight="1" x14ac:dyDescent="0.2">
      <c r="A124" s="26">
        <v>49</v>
      </c>
      <c r="B124" s="15">
        <v>42787</v>
      </c>
      <c r="C124" s="26" t="s">
        <v>50</v>
      </c>
      <c r="D124" s="53" t="s">
        <v>84</v>
      </c>
      <c r="E124" s="14" t="s">
        <v>57</v>
      </c>
      <c r="F124" s="17">
        <v>65.569999999999993</v>
      </c>
      <c r="G124" s="14" t="str">
        <f>IF(E124="IVA C/E",49997," ")</f>
        <v xml:space="preserve"> </v>
      </c>
      <c r="H124" s="14">
        <v>30443</v>
      </c>
      <c r="I124" s="23">
        <v>57.93</v>
      </c>
      <c r="J124" s="23"/>
      <c r="K124" s="14" t="s">
        <v>39</v>
      </c>
      <c r="L124" s="6"/>
      <c r="M124" s="21"/>
      <c r="N124" s="22"/>
    </row>
    <row r="125" spans="1:17" s="28" customFormat="1" ht="17.2" customHeight="1" x14ac:dyDescent="0.2">
      <c r="A125" s="14"/>
      <c r="B125" s="15"/>
      <c r="C125" s="37"/>
      <c r="D125" s="53"/>
      <c r="E125" s="14"/>
      <c r="F125" s="17"/>
      <c r="G125" s="14" t="str">
        <f>IF(E125="IVA C/E",49997," ")</f>
        <v xml:space="preserve"> </v>
      </c>
      <c r="H125" s="14"/>
      <c r="I125" s="23">
        <v>6.26</v>
      </c>
      <c r="J125" s="23">
        <v>1.38</v>
      </c>
      <c r="K125" s="14">
        <v>22</v>
      </c>
      <c r="L125" s="6"/>
      <c r="M125" s="21"/>
      <c r="N125" s="22"/>
      <c r="O125" s="4"/>
      <c r="P125" s="4"/>
      <c r="Q125" s="4"/>
    </row>
    <row r="126" spans="1:17" ht="17.2" customHeight="1" x14ac:dyDescent="0.2">
      <c r="A126" s="14"/>
      <c r="B126" s="15"/>
      <c r="C126" s="37"/>
      <c r="D126" s="53"/>
      <c r="E126" s="14"/>
      <c r="F126" s="17">
        <f>I124+I125</f>
        <v>64.19</v>
      </c>
      <c r="G126" s="14">
        <v>70107</v>
      </c>
      <c r="H126" s="14"/>
      <c r="I126" s="23"/>
      <c r="J126" s="23"/>
      <c r="K126" s="14"/>
      <c r="L126" s="6"/>
      <c r="M126" s="21"/>
      <c r="N126" s="22"/>
    </row>
    <row r="127" spans="1:17" ht="17.2" customHeight="1" x14ac:dyDescent="0.2">
      <c r="A127" s="14"/>
      <c r="B127" s="15"/>
      <c r="C127" s="37"/>
      <c r="D127" s="53"/>
      <c r="E127" s="14" t="s">
        <v>40</v>
      </c>
      <c r="F127" s="17">
        <f>J125</f>
        <v>1.38</v>
      </c>
      <c r="G127" s="14">
        <f>IF(E127="IVA C/E",49997," ")</f>
        <v>49997</v>
      </c>
      <c r="H127" s="14"/>
      <c r="I127" s="23"/>
      <c r="J127" s="23"/>
      <c r="K127" s="14"/>
      <c r="L127" s="6"/>
      <c r="M127" s="21"/>
      <c r="N127" s="22"/>
    </row>
    <row r="128" spans="1:17" ht="17.2" customHeight="1" x14ac:dyDescent="0.2">
      <c r="A128" s="26">
        <v>50</v>
      </c>
      <c r="B128" s="15">
        <v>42787</v>
      </c>
      <c r="C128" s="26" t="s">
        <v>50</v>
      </c>
      <c r="D128" s="56">
        <v>201</v>
      </c>
      <c r="E128" s="26" t="s">
        <v>85</v>
      </c>
      <c r="F128" s="30">
        <v>33.6</v>
      </c>
      <c r="G128" s="26">
        <v>70107</v>
      </c>
      <c r="H128" s="26">
        <v>30810</v>
      </c>
      <c r="I128" s="31"/>
      <c r="J128" s="31"/>
      <c r="K128" s="26" t="s">
        <v>39</v>
      </c>
      <c r="L128" s="6"/>
      <c r="M128" s="21"/>
      <c r="N128" s="22"/>
    </row>
    <row r="129" spans="1:14" ht="17.2" customHeight="1" x14ac:dyDescent="0.2">
      <c r="A129" s="14">
        <v>51</v>
      </c>
      <c r="B129" s="15">
        <v>42787</v>
      </c>
      <c r="C129" s="26" t="s">
        <v>50</v>
      </c>
      <c r="D129" s="14">
        <v>47</v>
      </c>
      <c r="E129" s="14" t="s">
        <v>86</v>
      </c>
      <c r="F129" s="17">
        <v>165.55</v>
      </c>
      <c r="G129" s="14"/>
      <c r="H129" s="14">
        <v>32054</v>
      </c>
      <c r="I129" s="23">
        <v>135.69999999999999</v>
      </c>
      <c r="J129" s="23">
        <v>29.85</v>
      </c>
      <c r="K129" s="14">
        <v>22</v>
      </c>
      <c r="L129" s="6"/>
      <c r="M129" s="21"/>
      <c r="N129" s="22"/>
    </row>
    <row r="130" spans="1:14" ht="17.2" customHeight="1" x14ac:dyDescent="0.2">
      <c r="A130" s="14"/>
      <c r="B130" s="64"/>
      <c r="C130" s="14"/>
      <c r="D130" s="14"/>
      <c r="E130" s="14"/>
      <c r="F130" s="17">
        <v>135.69999999999999</v>
      </c>
      <c r="G130" s="14">
        <v>70106</v>
      </c>
      <c r="H130" s="14"/>
      <c r="I130" s="23"/>
      <c r="J130" s="23"/>
      <c r="K130" s="14"/>
      <c r="L130" s="6"/>
      <c r="M130" s="27"/>
      <c r="N130" s="22"/>
    </row>
    <row r="131" spans="1:14" ht="17.2" customHeight="1" x14ac:dyDescent="0.2">
      <c r="A131" s="14"/>
      <c r="B131" s="64"/>
      <c r="C131" s="14"/>
      <c r="D131" s="14"/>
      <c r="E131" s="14" t="s">
        <v>40</v>
      </c>
      <c r="F131" s="17">
        <v>29.85</v>
      </c>
      <c r="G131" s="14">
        <v>49997</v>
      </c>
      <c r="H131" s="14"/>
      <c r="I131" s="23"/>
      <c r="J131" s="23"/>
      <c r="K131" s="14"/>
      <c r="L131" s="6"/>
      <c r="M131" s="27"/>
      <c r="N131" s="22"/>
    </row>
    <row r="132" spans="1:14" ht="17.2" customHeight="1" x14ac:dyDescent="0.2">
      <c r="A132" s="14"/>
      <c r="B132" s="15">
        <v>42789</v>
      </c>
      <c r="C132" s="24" t="s">
        <v>82</v>
      </c>
      <c r="D132" s="26"/>
      <c r="E132" s="26"/>
      <c r="F132" s="30">
        <v>165.55</v>
      </c>
      <c r="G132" s="14">
        <v>32054</v>
      </c>
      <c r="H132" s="26">
        <v>20221</v>
      </c>
      <c r="I132" s="23"/>
      <c r="J132" s="23"/>
      <c r="K132" s="14"/>
      <c r="L132" s="6"/>
      <c r="M132" s="27"/>
      <c r="N132" s="22"/>
    </row>
    <row r="133" spans="1:14" ht="17.2" customHeight="1" x14ac:dyDescent="0.2">
      <c r="A133" s="14">
        <v>52</v>
      </c>
      <c r="B133" s="15">
        <v>42788</v>
      </c>
      <c r="C133" s="26" t="s">
        <v>50</v>
      </c>
      <c r="D133" s="53" t="s">
        <v>87</v>
      </c>
      <c r="E133" s="14" t="s">
        <v>57</v>
      </c>
      <c r="F133" s="17">
        <v>54.27</v>
      </c>
      <c r="G133" s="14">
        <v>70107</v>
      </c>
      <c r="H133" s="14">
        <v>30443</v>
      </c>
      <c r="I133" s="23"/>
      <c r="J133" s="23"/>
      <c r="K133" s="14" t="s">
        <v>39</v>
      </c>
      <c r="L133" s="6"/>
      <c r="M133" s="27"/>
      <c r="N133" s="22"/>
    </row>
    <row r="134" spans="1:14" ht="17.2" customHeight="1" x14ac:dyDescent="0.2">
      <c r="A134" s="18">
        <v>53</v>
      </c>
      <c r="B134" s="15">
        <v>42788</v>
      </c>
      <c r="C134" s="14" t="s">
        <v>50</v>
      </c>
      <c r="D134" s="56" t="s">
        <v>88</v>
      </c>
      <c r="E134" s="14" t="s">
        <v>89</v>
      </c>
      <c r="F134" s="17">
        <v>108.63</v>
      </c>
      <c r="G134" s="26">
        <v>70107</v>
      </c>
      <c r="H134" s="14">
        <v>31667</v>
      </c>
      <c r="I134" s="23"/>
      <c r="J134" s="23"/>
      <c r="K134" s="14" t="s">
        <v>39</v>
      </c>
      <c r="L134" s="6"/>
      <c r="M134" s="27"/>
      <c r="N134" s="22"/>
    </row>
    <row r="135" spans="1:14" ht="17.2" customHeight="1" x14ac:dyDescent="0.2">
      <c r="A135" s="26">
        <v>54</v>
      </c>
      <c r="B135" s="15">
        <v>42788</v>
      </c>
      <c r="C135" s="26" t="s">
        <v>50</v>
      </c>
      <c r="D135" s="53" t="s">
        <v>90</v>
      </c>
      <c r="E135" s="14" t="s">
        <v>57</v>
      </c>
      <c r="F135" s="17">
        <v>103.71</v>
      </c>
      <c r="G135" s="14" t="str">
        <f>IF(E135="IVA C/E",49997," ")</f>
        <v xml:space="preserve"> </v>
      </c>
      <c r="H135" s="14">
        <v>30443</v>
      </c>
      <c r="I135" s="23">
        <v>72.010000000000005</v>
      </c>
      <c r="J135" s="23"/>
      <c r="K135" s="14" t="s">
        <v>39</v>
      </c>
      <c r="L135" s="6"/>
      <c r="M135" s="21"/>
      <c r="N135" s="22"/>
    </row>
    <row r="136" spans="1:14" ht="17.2" customHeight="1" x14ac:dyDescent="0.2">
      <c r="A136" s="14"/>
      <c r="B136" s="15"/>
      <c r="C136" s="37"/>
      <c r="D136" s="53"/>
      <c r="E136" s="14"/>
      <c r="F136" s="17"/>
      <c r="G136" s="14" t="str">
        <f>IF(E136="IVA C/E",49997," ")</f>
        <v xml:space="preserve"> </v>
      </c>
      <c r="H136" s="14"/>
      <c r="I136" s="23">
        <v>17.71</v>
      </c>
      <c r="J136" s="23">
        <v>3.9</v>
      </c>
      <c r="K136" s="14">
        <v>22</v>
      </c>
      <c r="L136" s="6"/>
      <c r="M136" s="21"/>
      <c r="N136" s="22"/>
    </row>
    <row r="137" spans="1:14" ht="17.2" customHeight="1" x14ac:dyDescent="0.2">
      <c r="A137" s="14"/>
      <c r="B137" s="15"/>
      <c r="C137" s="37"/>
      <c r="D137" s="53"/>
      <c r="E137" s="14"/>
      <c r="F137" s="17"/>
      <c r="G137" s="14"/>
      <c r="H137" s="14"/>
      <c r="I137" s="23">
        <v>9.6999999999999993</v>
      </c>
      <c r="J137" s="23">
        <v>0.39</v>
      </c>
      <c r="K137" s="14">
        <v>4</v>
      </c>
      <c r="L137" s="6"/>
      <c r="M137" s="21"/>
      <c r="N137" s="22"/>
    </row>
    <row r="138" spans="1:14" ht="17.2" customHeight="1" x14ac:dyDescent="0.2">
      <c r="A138" s="14"/>
      <c r="B138" s="15"/>
      <c r="C138" s="37"/>
      <c r="D138" s="53"/>
      <c r="E138" s="14"/>
      <c r="F138" s="17">
        <v>99.42</v>
      </c>
      <c r="G138" s="14">
        <v>70107</v>
      </c>
      <c r="H138" s="14"/>
      <c r="I138" s="23"/>
      <c r="J138" s="23"/>
      <c r="K138" s="14"/>
      <c r="L138" s="6"/>
      <c r="M138" s="21"/>
      <c r="N138" s="22"/>
    </row>
    <row r="139" spans="1:14" ht="17.2" customHeight="1" x14ac:dyDescent="0.2">
      <c r="A139" s="14"/>
      <c r="B139" s="15"/>
      <c r="C139" s="37"/>
      <c r="D139" s="53"/>
      <c r="E139" s="14" t="s">
        <v>40</v>
      </c>
      <c r="F139" s="17">
        <v>4.29</v>
      </c>
      <c r="G139" s="14">
        <f>IF(E139="IVA C/E",49997," ")</f>
        <v>49997</v>
      </c>
      <c r="H139" s="14"/>
      <c r="I139" s="23"/>
      <c r="J139" s="23"/>
      <c r="K139" s="14"/>
      <c r="L139" s="6"/>
      <c r="M139" s="21"/>
      <c r="N139" s="22"/>
    </row>
    <row r="140" spans="1:14" ht="17.2" customHeight="1" x14ac:dyDescent="0.2">
      <c r="A140" s="14">
        <v>55</v>
      </c>
      <c r="B140" s="15">
        <v>42788</v>
      </c>
      <c r="C140" s="26" t="s">
        <v>50</v>
      </c>
      <c r="D140" s="14">
        <v>7</v>
      </c>
      <c r="E140" s="14" t="s">
        <v>91</v>
      </c>
      <c r="F140" s="17">
        <v>156.16</v>
      </c>
      <c r="G140" s="14"/>
      <c r="H140" s="14">
        <v>31520</v>
      </c>
      <c r="I140" s="23">
        <v>128</v>
      </c>
      <c r="J140" s="23">
        <v>28.16</v>
      </c>
      <c r="K140" s="14">
        <v>22</v>
      </c>
      <c r="L140" s="6"/>
      <c r="M140" s="21"/>
      <c r="N140" s="22"/>
    </row>
    <row r="141" spans="1:14" ht="17.2" customHeight="1" x14ac:dyDescent="0.2">
      <c r="A141" s="14"/>
      <c r="B141" s="64"/>
      <c r="C141" s="14"/>
      <c r="D141" s="14"/>
      <c r="E141" s="14"/>
      <c r="F141" s="17">
        <v>128</v>
      </c>
      <c r="G141" s="14">
        <v>70106</v>
      </c>
      <c r="H141" s="14"/>
      <c r="I141" s="23"/>
      <c r="J141" s="23"/>
      <c r="K141" s="14"/>
      <c r="L141" s="6"/>
      <c r="M141" s="21"/>
      <c r="N141" s="22"/>
    </row>
    <row r="142" spans="1:14" ht="17.2" customHeight="1" x14ac:dyDescent="0.2">
      <c r="A142" s="14"/>
      <c r="B142" s="64"/>
      <c r="C142" s="14"/>
      <c r="D142" s="14"/>
      <c r="E142" s="14" t="s">
        <v>40</v>
      </c>
      <c r="F142" s="17">
        <v>28.16</v>
      </c>
      <c r="G142" s="14">
        <v>49997</v>
      </c>
      <c r="H142" s="14"/>
      <c r="I142" s="23"/>
      <c r="J142" s="23"/>
      <c r="K142" s="14"/>
      <c r="L142" s="6"/>
      <c r="M142" s="21"/>
      <c r="N142" s="22"/>
    </row>
    <row r="143" spans="1:14" ht="17.2" customHeight="1" x14ac:dyDescent="0.2">
      <c r="A143" s="14"/>
      <c r="B143" s="15">
        <v>42427</v>
      </c>
      <c r="C143" s="24" t="s">
        <v>92</v>
      </c>
      <c r="D143" s="26"/>
      <c r="E143" s="26"/>
      <c r="F143" s="30">
        <v>156.16</v>
      </c>
      <c r="G143" s="14">
        <v>31520</v>
      </c>
      <c r="H143" s="26">
        <v>20221</v>
      </c>
      <c r="I143" s="23"/>
      <c r="J143" s="23"/>
      <c r="K143" s="14"/>
      <c r="L143" s="6"/>
      <c r="M143" s="21"/>
      <c r="N143" s="22"/>
    </row>
    <row r="144" spans="1:14" ht="17.2" customHeight="1" x14ac:dyDescent="0.2">
      <c r="A144" s="14">
        <v>56</v>
      </c>
      <c r="B144" s="15">
        <v>42790</v>
      </c>
      <c r="C144" s="26" t="s">
        <v>50</v>
      </c>
      <c r="D144" s="14">
        <v>53</v>
      </c>
      <c r="E144" s="14" t="s">
        <v>93</v>
      </c>
      <c r="F144" s="17">
        <v>982.1</v>
      </c>
      <c r="G144" s="14"/>
      <c r="H144" s="14">
        <v>30626</v>
      </c>
      <c r="I144" s="23">
        <v>805</v>
      </c>
      <c r="J144" s="23">
        <v>177.1</v>
      </c>
      <c r="K144" s="14">
        <v>22</v>
      </c>
      <c r="L144" s="6"/>
      <c r="M144" s="21"/>
      <c r="N144" s="22"/>
    </row>
    <row r="145" spans="1:14" ht="17.2" customHeight="1" x14ac:dyDescent="0.2">
      <c r="A145" s="14"/>
      <c r="B145" s="64"/>
      <c r="C145" s="14"/>
      <c r="D145" s="14"/>
      <c r="E145" s="14"/>
      <c r="F145" s="17">
        <v>805</v>
      </c>
      <c r="G145" s="14">
        <v>70106</v>
      </c>
      <c r="H145" s="14"/>
      <c r="I145" s="23"/>
      <c r="J145" s="23"/>
      <c r="K145" s="14"/>
      <c r="L145" s="6"/>
      <c r="M145" s="21"/>
      <c r="N145" s="22"/>
    </row>
    <row r="146" spans="1:14" ht="17.2" customHeight="1" x14ac:dyDescent="0.2">
      <c r="A146" s="14"/>
      <c r="B146" s="64"/>
      <c r="C146" s="14"/>
      <c r="D146" s="14"/>
      <c r="E146" s="14" t="s">
        <v>40</v>
      </c>
      <c r="F146" s="17">
        <v>177.1</v>
      </c>
      <c r="G146" s="14">
        <v>49997</v>
      </c>
      <c r="H146" s="14"/>
      <c r="I146" s="23"/>
      <c r="J146" s="23"/>
      <c r="K146" s="14"/>
      <c r="L146" s="6"/>
      <c r="M146" s="21"/>
      <c r="N146" s="22"/>
    </row>
    <row r="147" spans="1:14" ht="17.2" customHeight="1" x14ac:dyDescent="0.2">
      <c r="A147" s="18">
        <v>57</v>
      </c>
      <c r="B147" s="15">
        <v>42793</v>
      </c>
      <c r="C147" s="26" t="s">
        <v>50</v>
      </c>
      <c r="D147" s="59" t="s">
        <v>94</v>
      </c>
      <c r="E147" s="26" t="s">
        <v>72</v>
      </c>
      <c r="F147" s="30">
        <v>1477.42</v>
      </c>
      <c r="G147" s="26" t="str">
        <f>IF(E147="IVA C/E",49997," ")</f>
        <v xml:space="preserve"> </v>
      </c>
      <c r="H147" s="26">
        <v>30630</v>
      </c>
      <c r="I147" s="31">
        <v>1211</v>
      </c>
      <c r="J147" s="31">
        <v>266.42</v>
      </c>
      <c r="K147" s="26">
        <v>22</v>
      </c>
      <c r="L147" s="6"/>
      <c r="M147" s="21"/>
      <c r="N147" s="22"/>
    </row>
    <row r="148" spans="1:14" ht="17.2" customHeight="1" x14ac:dyDescent="0.2">
      <c r="A148" s="18"/>
      <c r="B148" s="60"/>
      <c r="C148" s="61"/>
      <c r="D148" s="26"/>
      <c r="E148" s="26"/>
      <c r="F148" s="30">
        <f>I147</f>
        <v>1211</v>
      </c>
      <c r="G148" s="26">
        <v>70106</v>
      </c>
      <c r="H148" s="26"/>
      <c r="I148" s="31"/>
      <c r="J148" s="31"/>
      <c r="K148" s="26"/>
      <c r="L148" s="6"/>
      <c r="M148" s="21"/>
      <c r="N148" s="22"/>
    </row>
    <row r="149" spans="1:14" ht="17.2" customHeight="1" x14ac:dyDescent="0.2">
      <c r="A149" s="18"/>
      <c r="B149" s="60"/>
      <c r="C149" s="26"/>
      <c r="D149" s="56"/>
      <c r="E149" s="26" t="s">
        <v>40</v>
      </c>
      <c r="F149" s="30">
        <v>266.42</v>
      </c>
      <c r="G149" s="26">
        <f>IF(E149="IVA C/E",49997," ")</f>
        <v>49997</v>
      </c>
      <c r="H149" s="26"/>
      <c r="I149" s="31"/>
      <c r="J149" s="31"/>
      <c r="K149" s="26"/>
    </row>
    <row r="150" spans="1:14" ht="17.2" customHeight="1" x14ac:dyDescent="0.2">
      <c r="A150" s="18">
        <v>58</v>
      </c>
      <c r="B150" s="15">
        <v>42794</v>
      </c>
      <c r="C150" s="26" t="s">
        <v>50</v>
      </c>
      <c r="D150" s="53" t="s">
        <v>95</v>
      </c>
      <c r="E150" s="14" t="s">
        <v>76</v>
      </c>
      <c r="F150" s="17">
        <v>94.2</v>
      </c>
      <c r="G150" s="14">
        <v>70107</v>
      </c>
      <c r="H150" s="14">
        <v>30809</v>
      </c>
      <c r="I150" s="23"/>
      <c r="J150" s="23"/>
      <c r="K150" s="14" t="s">
        <v>39</v>
      </c>
      <c r="L150" s="6"/>
      <c r="M150" s="21"/>
      <c r="N150" s="22"/>
    </row>
    <row r="151" spans="1:14" ht="17.2" customHeight="1" x14ac:dyDescent="0.2">
      <c r="A151" s="14">
        <v>59</v>
      </c>
      <c r="B151" s="15">
        <v>42794</v>
      </c>
      <c r="C151" s="26" t="s">
        <v>50</v>
      </c>
      <c r="D151" s="59" t="s">
        <v>96</v>
      </c>
      <c r="E151" s="26" t="s">
        <v>97</v>
      </c>
      <c r="F151" s="30">
        <v>995.62</v>
      </c>
      <c r="G151" s="26" t="str">
        <f>IF(E151="IVA C/E",49997," ")</f>
        <v xml:space="preserve"> </v>
      </c>
      <c r="H151" s="26">
        <v>32373</v>
      </c>
      <c r="I151" s="31">
        <v>816.08</v>
      </c>
      <c r="J151" s="31">
        <v>179.54</v>
      </c>
      <c r="K151" s="26">
        <v>22</v>
      </c>
      <c r="L151" s="6"/>
      <c r="M151" s="21"/>
      <c r="N151" s="22"/>
    </row>
    <row r="152" spans="1:14" ht="17.2" customHeight="1" x14ac:dyDescent="0.2">
      <c r="A152" s="14"/>
      <c r="B152" s="60"/>
      <c r="C152" s="61"/>
      <c r="D152" s="26"/>
      <c r="E152" s="26"/>
      <c r="F152" s="30">
        <f>I151</f>
        <v>816.08</v>
      </c>
      <c r="G152" s="26">
        <v>70106</v>
      </c>
      <c r="H152" s="26"/>
      <c r="I152" s="31"/>
      <c r="J152" s="31"/>
      <c r="K152" s="26"/>
      <c r="L152" s="6"/>
      <c r="M152" s="21"/>
      <c r="N152" s="22"/>
    </row>
    <row r="153" spans="1:14" ht="17.2" customHeight="1" x14ac:dyDescent="0.2">
      <c r="A153" s="14"/>
      <c r="B153" s="60"/>
      <c r="C153" s="26"/>
      <c r="D153" s="56"/>
      <c r="E153" s="26" t="s">
        <v>40</v>
      </c>
      <c r="F153" s="30">
        <v>179.54</v>
      </c>
      <c r="G153" s="26">
        <f>IF(E153="IVA C/E",49997," ")</f>
        <v>49997</v>
      </c>
      <c r="H153" s="26"/>
      <c r="I153" s="31"/>
      <c r="J153" s="31"/>
      <c r="K153" s="26"/>
      <c r="L153" s="6"/>
      <c r="M153" s="21"/>
      <c r="N153" s="22"/>
    </row>
    <row r="154" spans="1:14" ht="17.2" customHeight="1" x14ac:dyDescent="0.2">
      <c r="A154" s="18">
        <v>60</v>
      </c>
      <c r="B154" s="15">
        <v>42794</v>
      </c>
      <c r="C154" s="24" t="s">
        <v>98</v>
      </c>
      <c r="D154" s="26"/>
      <c r="E154" s="26" t="s">
        <v>38</v>
      </c>
      <c r="F154" s="30">
        <v>1194.6199999999999</v>
      </c>
      <c r="G154" s="26"/>
      <c r="H154" s="26">
        <v>32048</v>
      </c>
      <c r="I154" s="31">
        <v>1131.77</v>
      </c>
      <c r="J154" s="31"/>
      <c r="K154" s="26" t="s">
        <v>39</v>
      </c>
      <c r="L154" s="6"/>
      <c r="M154" s="21"/>
      <c r="N154" s="22"/>
    </row>
    <row r="155" spans="1:14" ht="17.2" customHeight="1" x14ac:dyDescent="0.2">
      <c r="A155" s="18"/>
      <c r="B155" s="15"/>
      <c r="C155" s="26"/>
      <c r="D155" s="56"/>
      <c r="E155" s="26"/>
      <c r="F155" s="30"/>
      <c r="G155" s="26"/>
      <c r="H155" s="26"/>
      <c r="I155" s="31">
        <v>60.43</v>
      </c>
      <c r="J155" s="31">
        <v>2.42</v>
      </c>
      <c r="K155" s="26">
        <v>4</v>
      </c>
      <c r="L155" s="6"/>
      <c r="M155" s="21"/>
      <c r="N155" s="22"/>
    </row>
    <row r="156" spans="1:14" ht="17.2" customHeight="1" x14ac:dyDescent="0.2">
      <c r="A156" s="18"/>
      <c r="B156" s="15"/>
      <c r="C156" s="26"/>
      <c r="D156" s="56"/>
      <c r="E156" s="26"/>
      <c r="F156" s="30">
        <v>1192.2</v>
      </c>
      <c r="G156" s="26">
        <v>70107</v>
      </c>
      <c r="H156" s="26"/>
      <c r="I156" s="31"/>
      <c r="J156" s="31"/>
      <c r="K156" s="26"/>
      <c r="L156" s="6"/>
      <c r="M156" s="21"/>
      <c r="N156" s="22"/>
    </row>
    <row r="157" spans="1:14" ht="17.2" customHeight="1" x14ac:dyDescent="0.2">
      <c r="A157" s="18"/>
      <c r="B157" s="15"/>
      <c r="C157" s="26"/>
      <c r="D157" s="56"/>
      <c r="E157" s="14" t="s">
        <v>40</v>
      </c>
      <c r="F157" s="17">
        <v>2.42</v>
      </c>
      <c r="G157" s="26">
        <v>49997</v>
      </c>
      <c r="H157" s="26"/>
      <c r="I157" s="31"/>
      <c r="J157" s="31"/>
      <c r="K157" s="26"/>
      <c r="L157" s="6"/>
      <c r="M157" s="21"/>
      <c r="N157" s="22"/>
    </row>
    <row r="158" spans="1:14" ht="17.2" customHeight="1" x14ac:dyDescent="0.2">
      <c r="A158" s="18">
        <v>61</v>
      </c>
      <c r="B158" s="71">
        <v>42775</v>
      </c>
      <c r="C158" s="72" t="s">
        <v>50</v>
      </c>
      <c r="D158" s="73">
        <v>17000487</v>
      </c>
      <c r="E158" s="72" t="s">
        <v>51</v>
      </c>
      <c r="F158" s="74">
        <v>77.06</v>
      </c>
      <c r="H158" s="75">
        <v>31522</v>
      </c>
      <c r="I158" s="76">
        <v>74.099999999999994</v>
      </c>
      <c r="J158" s="76">
        <v>2.96</v>
      </c>
      <c r="K158" s="72">
        <v>4</v>
      </c>
      <c r="L158" s="6"/>
      <c r="M158" s="21"/>
      <c r="N158" s="22"/>
    </row>
    <row r="159" spans="1:14" ht="17.2" customHeight="1" x14ac:dyDescent="0.2">
      <c r="A159" s="18"/>
      <c r="B159" s="15"/>
      <c r="C159" s="26"/>
      <c r="D159" s="56"/>
      <c r="E159" s="14"/>
      <c r="F159" s="17">
        <v>74.099999999999994</v>
      </c>
      <c r="G159" s="75">
        <v>70107</v>
      </c>
      <c r="H159" s="26"/>
      <c r="I159" s="31"/>
      <c r="J159" s="31"/>
      <c r="K159" s="26"/>
      <c r="L159" s="6"/>
      <c r="M159" s="21"/>
      <c r="N159" s="22"/>
    </row>
    <row r="160" spans="1:14" ht="17.2" customHeight="1" x14ac:dyDescent="0.2">
      <c r="A160" s="18"/>
      <c r="B160" s="15"/>
      <c r="C160" s="26"/>
      <c r="D160" s="56"/>
      <c r="E160" s="14" t="s">
        <v>40</v>
      </c>
      <c r="F160" s="17">
        <v>2.96</v>
      </c>
      <c r="G160" s="26">
        <v>49997</v>
      </c>
      <c r="H160" s="26"/>
      <c r="I160" s="31"/>
      <c r="J160" s="31"/>
      <c r="K160" s="26"/>
      <c r="L160" s="6"/>
      <c r="M160" s="21"/>
      <c r="N160" s="22"/>
    </row>
    <row r="161" spans="1:14" ht="17.2" customHeight="1" x14ac:dyDescent="0.2">
      <c r="A161" s="18">
        <v>62</v>
      </c>
      <c r="B161" s="71">
        <v>42779</v>
      </c>
      <c r="C161" s="72" t="s">
        <v>50</v>
      </c>
      <c r="D161" s="73">
        <v>17000506</v>
      </c>
      <c r="E161" s="72" t="s">
        <v>51</v>
      </c>
      <c r="F161" s="74">
        <v>147.16</v>
      </c>
      <c r="H161" s="75">
        <v>31522</v>
      </c>
      <c r="I161" s="76">
        <v>141.5</v>
      </c>
      <c r="J161" s="76">
        <v>5.66</v>
      </c>
      <c r="K161" s="72">
        <v>4</v>
      </c>
      <c r="L161" s="6"/>
      <c r="M161" s="21"/>
      <c r="N161" s="22"/>
    </row>
    <row r="162" spans="1:14" ht="17.2" customHeight="1" x14ac:dyDescent="0.2">
      <c r="A162" s="18"/>
      <c r="B162" s="15"/>
      <c r="C162" s="26"/>
      <c r="D162" s="56"/>
      <c r="E162" s="14"/>
      <c r="F162" s="17">
        <v>141.5</v>
      </c>
      <c r="G162" s="75">
        <v>70107</v>
      </c>
      <c r="H162" s="26"/>
      <c r="I162" s="31"/>
      <c r="J162" s="31"/>
      <c r="K162" s="26"/>
      <c r="L162" s="6"/>
      <c r="M162" s="21"/>
      <c r="N162" s="22"/>
    </row>
    <row r="163" spans="1:14" ht="17.2" customHeight="1" x14ac:dyDescent="0.2">
      <c r="A163" s="18"/>
      <c r="B163" s="15"/>
      <c r="C163" s="26"/>
      <c r="D163" s="56"/>
      <c r="E163" s="14" t="s">
        <v>40</v>
      </c>
      <c r="F163" s="17">
        <v>5.66</v>
      </c>
      <c r="G163" s="26">
        <v>49997</v>
      </c>
      <c r="H163" s="26"/>
      <c r="I163" s="31"/>
      <c r="J163" s="31"/>
      <c r="K163" s="26"/>
      <c r="L163" s="6"/>
      <c r="M163" s="21"/>
      <c r="N163" s="22"/>
    </row>
    <row r="164" spans="1:14" ht="17.2" customHeight="1" x14ac:dyDescent="0.2">
      <c r="A164" s="18">
        <v>63</v>
      </c>
      <c r="B164" s="71">
        <v>42789</v>
      </c>
      <c r="C164" s="72" t="s">
        <v>50</v>
      </c>
      <c r="D164" s="73">
        <v>17000637</v>
      </c>
      <c r="E164" s="72" t="s">
        <v>51</v>
      </c>
      <c r="F164" s="74">
        <v>144.55000000000001</v>
      </c>
      <c r="H164" s="75">
        <v>31522</v>
      </c>
      <c r="I164" s="76">
        <v>129.61000000000001</v>
      </c>
      <c r="J164" s="76">
        <v>5.18</v>
      </c>
      <c r="K164" s="72">
        <v>4</v>
      </c>
      <c r="L164" s="6"/>
      <c r="M164" s="21"/>
      <c r="N164" s="22"/>
    </row>
    <row r="165" spans="1:14" ht="17.2" customHeight="1" x14ac:dyDescent="0.2">
      <c r="A165" s="18"/>
      <c r="B165" s="71"/>
      <c r="C165" s="72"/>
      <c r="D165" s="73"/>
      <c r="E165" s="72"/>
      <c r="F165" s="74"/>
      <c r="H165" s="75"/>
      <c r="I165" s="76">
        <v>8</v>
      </c>
      <c r="J165" s="76">
        <v>1.76</v>
      </c>
      <c r="K165" s="72">
        <v>22</v>
      </c>
      <c r="L165" s="6"/>
      <c r="M165" s="21"/>
      <c r="N165" s="22"/>
    </row>
    <row r="166" spans="1:14" ht="17.2" customHeight="1" x14ac:dyDescent="0.2">
      <c r="A166" s="18"/>
      <c r="B166" s="15"/>
      <c r="C166" s="26"/>
      <c r="D166" s="56"/>
      <c r="E166" s="14"/>
      <c r="F166" s="17">
        <v>137.61000000000001</v>
      </c>
      <c r="G166" s="75">
        <v>70107</v>
      </c>
      <c r="H166" s="26"/>
      <c r="I166" s="31"/>
      <c r="J166" s="31"/>
      <c r="K166" s="26"/>
      <c r="L166" s="6"/>
      <c r="M166" s="21"/>
      <c r="N166" s="22"/>
    </row>
    <row r="167" spans="1:14" ht="17.2" customHeight="1" x14ac:dyDescent="0.2">
      <c r="A167" s="18"/>
      <c r="B167" s="15"/>
      <c r="C167" s="26"/>
      <c r="D167" s="56"/>
      <c r="E167" s="14" t="s">
        <v>40</v>
      </c>
      <c r="F167" s="17">
        <v>6.94</v>
      </c>
      <c r="G167" s="26">
        <v>49997</v>
      </c>
      <c r="H167" s="26"/>
      <c r="I167" s="31"/>
      <c r="J167" s="31"/>
      <c r="K167" s="26"/>
      <c r="L167" s="6"/>
      <c r="M167" s="21"/>
      <c r="N167" s="22"/>
    </row>
    <row r="168" spans="1:14" ht="17.2" customHeight="1" x14ac:dyDescent="0.2">
      <c r="A168" s="14"/>
      <c r="B168" s="71">
        <v>42768</v>
      </c>
      <c r="C168" s="77" t="s">
        <v>99</v>
      </c>
      <c r="D168" s="73"/>
      <c r="E168" s="72"/>
      <c r="F168" s="78">
        <v>292.32</v>
      </c>
      <c r="G168" s="72">
        <v>30473</v>
      </c>
      <c r="H168" s="72">
        <v>20221</v>
      </c>
      <c r="I168" s="23"/>
      <c r="J168" s="23"/>
      <c r="K168" s="14"/>
      <c r="L168" s="6"/>
      <c r="M168" s="21"/>
      <c r="N168" s="22"/>
    </row>
    <row r="169" spans="1:14" ht="17.2" customHeight="1" x14ac:dyDescent="0.2">
      <c r="A169" s="14"/>
      <c r="B169" s="71">
        <v>42773</v>
      </c>
      <c r="C169" s="77" t="s">
        <v>100</v>
      </c>
      <c r="D169" s="73"/>
      <c r="E169" s="72"/>
      <c r="F169" s="78">
        <v>59.66</v>
      </c>
      <c r="G169" s="72">
        <v>31667</v>
      </c>
      <c r="H169" s="72">
        <v>20221</v>
      </c>
      <c r="I169" s="23"/>
      <c r="J169" s="23"/>
      <c r="K169" s="14"/>
      <c r="L169" s="6"/>
      <c r="M169" s="21"/>
      <c r="N169" s="22"/>
    </row>
    <row r="170" spans="1:14" ht="17.2" customHeight="1" x14ac:dyDescent="0.2">
      <c r="A170" s="14"/>
      <c r="B170" s="71">
        <v>42773</v>
      </c>
      <c r="C170" s="77" t="s">
        <v>101</v>
      </c>
      <c r="D170" s="73"/>
      <c r="E170" s="72"/>
      <c r="F170" s="78">
        <v>625.52</v>
      </c>
      <c r="G170" s="72">
        <v>30809</v>
      </c>
      <c r="H170" s="72">
        <v>20221</v>
      </c>
      <c r="I170" s="23"/>
      <c r="J170" s="23"/>
      <c r="K170" s="14"/>
      <c r="L170" s="6"/>
      <c r="M170" s="21"/>
      <c r="N170" s="22"/>
    </row>
    <row r="171" spans="1:14" ht="17.2" customHeight="1" x14ac:dyDescent="0.2">
      <c r="A171" s="14"/>
      <c r="B171" s="71">
        <v>42779</v>
      </c>
      <c r="C171" s="122" t="s">
        <v>102</v>
      </c>
      <c r="D171" s="122"/>
      <c r="E171" s="72"/>
      <c r="F171" s="78">
        <v>19618.39</v>
      </c>
      <c r="G171" s="72">
        <v>20221</v>
      </c>
      <c r="H171" s="72">
        <v>32048</v>
      </c>
      <c r="J171" s="23"/>
      <c r="K171" s="14"/>
      <c r="L171" s="6"/>
      <c r="M171" s="21"/>
      <c r="N171" s="22"/>
    </row>
    <row r="172" spans="1:14" ht="17.2" customHeight="1" x14ac:dyDescent="0.2">
      <c r="A172" s="14"/>
      <c r="B172" s="71">
        <v>42790</v>
      </c>
      <c r="C172" s="77" t="s">
        <v>103</v>
      </c>
      <c r="D172" s="73"/>
      <c r="E172" s="72"/>
      <c r="F172" s="78">
        <v>198.99</v>
      </c>
      <c r="G172" s="72">
        <v>30443</v>
      </c>
      <c r="H172" s="72">
        <v>20221</v>
      </c>
      <c r="I172" s="23"/>
      <c r="J172" s="23"/>
      <c r="K172" s="14"/>
      <c r="L172" s="6"/>
      <c r="M172" s="21"/>
      <c r="N172" s="22"/>
    </row>
    <row r="173" spans="1:14" ht="17.2" customHeight="1" x14ac:dyDescent="0.2">
      <c r="A173" s="14"/>
      <c r="B173" s="71">
        <v>42793</v>
      </c>
      <c r="C173" s="77" t="s">
        <v>104</v>
      </c>
      <c r="D173" s="73"/>
      <c r="E173" s="72"/>
      <c r="F173" s="78">
        <v>3964.25</v>
      </c>
      <c r="G173" s="72">
        <v>32048</v>
      </c>
      <c r="H173" s="72">
        <v>20221</v>
      </c>
      <c r="I173" s="23"/>
      <c r="J173" s="23"/>
      <c r="K173" s="14"/>
      <c r="L173" s="6"/>
      <c r="M173" s="21"/>
      <c r="N173" s="22"/>
    </row>
    <row r="174" spans="1:14" ht="17.2" customHeight="1" x14ac:dyDescent="0.2">
      <c r="A174" s="14"/>
      <c r="B174" s="71">
        <v>42793</v>
      </c>
      <c r="C174" s="77" t="s">
        <v>105</v>
      </c>
      <c r="D174" s="73"/>
      <c r="E174" s="72"/>
      <c r="F174" s="78">
        <v>72</v>
      </c>
      <c r="G174" s="72">
        <v>30810</v>
      </c>
      <c r="H174" s="72">
        <v>20221</v>
      </c>
      <c r="I174" s="23"/>
      <c r="J174" s="23"/>
      <c r="K174" s="14"/>
      <c r="L174" s="6"/>
      <c r="M174" s="21"/>
      <c r="N174" s="22"/>
    </row>
    <row r="175" spans="1:14" ht="17.2" customHeight="1" x14ac:dyDescent="0.2">
      <c r="A175" s="14"/>
      <c r="B175" s="79">
        <v>42794</v>
      </c>
      <c r="C175" s="80" t="s">
        <v>37</v>
      </c>
      <c r="D175" s="81"/>
      <c r="E175" s="80" t="s">
        <v>106</v>
      </c>
      <c r="F175" s="82">
        <v>452.61</v>
      </c>
      <c r="G175" s="80">
        <v>20221</v>
      </c>
      <c r="H175" s="80">
        <v>41213</v>
      </c>
      <c r="I175" s="23"/>
      <c r="J175" s="23"/>
      <c r="K175" s="14"/>
      <c r="L175" s="6"/>
      <c r="M175" s="21"/>
      <c r="N175" s="22"/>
    </row>
    <row r="176" spans="1:14" ht="17.2" customHeight="1" x14ac:dyDescent="0.2">
      <c r="A176" s="14"/>
      <c r="B176" s="15">
        <v>42782</v>
      </c>
      <c r="C176" s="24" t="s">
        <v>107</v>
      </c>
      <c r="D176" s="26"/>
      <c r="E176" s="26"/>
      <c r="F176" s="30">
        <v>4360</v>
      </c>
      <c r="G176" s="26">
        <v>20221</v>
      </c>
      <c r="H176" s="26">
        <v>20003</v>
      </c>
      <c r="I176" s="23"/>
      <c r="J176" s="23"/>
      <c r="K176" s="14"/>
      <c r="L176" s="6"/>
      <c r="M176" s="21"/>
      <c r="N176" s="22"/>
    </row>
    <row r="177" spans="1:14" ht="17.2" customHeight="1" x14ac:dyDescent="0.2">
      <c r="A177" s="14"/>
      <c r="B177" s="15"/>
      <c r="C177" s="54" t="s">
        <v>108</v>
      </c>
      <c r="D177" s="54"/>
      <c r="E177" s="26"/>
      <c r="F177" s="30">
        <v>6663.01</v>
      </c>
      <c r="G177" s="26"/>
      <c r="H177" s="26"/>
      <c r="I177" s="23"/>
      <c r="J177" s="23"/>
      <c r="K177" s="14"/>
      <c r="L177" s="6"/>
      <c r="M177" s="21"/>
      <c r="N177" s="22"/>
    </row>
    <row r="178" spans="1:14" ht="17.2" customHeight="1" x14ac:dyDescent="0.2">
      <c r="A178" s="14"/>
      <c r="B178" s="71">
        <v>42770</v>
      </c>
      <c r="C178" s="83" t="s">
        <v>109</v>
      </c>
      <c r="D178" s="84"/>
      <c r="E178" s="72"/>
      <c r="F178" s="78">
        <v>230</v>
      </c>
      <c r="G178" s="75">
        <v>49875</v>
      </c>
      <c r="H178" s="26"/>
      <c r="I178" s="23"/>
      <c r="J178" s="23"/>
      <c r="K178" s="14"/>
      <c r="L178" s="6"/>
      <c r="M178" s="21"/>
      <c r="N178" s="22"/>
    </row>
    <row r="179" spans="1:14" ht="17.2" customHeight="1" x14ac:dyDescent="0.2">
      <c r="A179" s="14"/>
      <c r="B179" s="71">
        <v>42772</v>
      </c>
      <c r="C179" s="85" t="s">
        <v>110</v>
      </c>
      <c r="D179" s="84"/>
      <c r="E179" s="72"/>
      <c r="F179" s="78">
        <v>26</v>
      </c>
      <c r="G179" s="75">
        <v>49875</v>
      </c>
      <c r="H179" s="26"/>
      <c r="I179" s="23"/>
      <c r="J179" s="23"/>
      <c r="K179" s="14"/>
      <c r="L179" s="6"/>
      <c r="M179" s="21"/>
      <c r="N179" s="22"/>
    </row>
    <row r="180" spans="1:14" ht="17.2" customHeight="1" x14ac:dyDescent="0.2">
      <c r="A180" s="14"/>
      <c r="B180" s="71">
        <v>42772</v>
      </c>
      <c r="C180" s="85" t="s">
        <v>111</v>
      </c>
      <c r="D180" s="84"/>
      <c r="E180" s="72"/>
      <c r="F180" s="78">
        <v>52.65</v>
      </c>
      <c r="G180" s="75">
        <v>49875</v>
      </c>
      <c r="H180" s="26"/>
      <c r="I180" s="23"/>
      <c r="J180" s="23"/>
      <c r="K180" s="14"/>
      <c r="L180" s="6"/>
      <c r="M180" s="21"/>
      <c r="N180" s="22"/>
    </row>
    <row r="181" spans="1:14" ht="17.2" customHeight="1" x14ac:dyDescent="0.2">
      <c r="A181" s="14"/>
      <c r="B181" s="71">
        <v>42774</v>
      </c>
      <c r="C181" s="83" t="s">
        <v>109</v>
      </c>
      <c r="D181" s="84"/>
      <c r="E181" s="72"/>
      <c r="F181" s="78">
        <v>20</v>
      </c>
      <c r="G181" s="75">
        <v>49875</v>
      </c>
      <c r="H181" s="26"/>
      <c r="I181" s="23"/>
      <c r="J181" s="23"/>
      <c r="K181" s="14"/>
      <c r="L181" s="6"/>
      <c r="M181" s="21"/>
      <c r="N181" s="22"/>
    </row>
    <row r="182" spans="1:14" ht="17.2" customHeight="1" x14ac:dyDescent="0.2">
      <c r="A182" s="14"/>
      <c r="B182" s="71">
        <v>42775</v>
      </c>
      <c r="C182" s="83" t="s">
        <v>109</v>
      </c>
      <c r="D182" s="84"/>
      <c r="E182" s="72"/>
      <c r="F182" s="78">
        <v>113.5</v>
      </c>
      <c r="G182" s="75">
        <v>49875</v>
      </c>
      <c r="H182" s="26"/>
      <c r="I182" s="23"/>
      <c r="J182" s="23"/>
      <c r="K182" s="14"/>
      <c r="L182" s="6"/>
      <c r="M182" s="21"/>
      <c r="N182" s="22"/>
    </row>
    <row r="183" spans="1:14" ht="17.2" customHeight="1" x14ac:dyDescent="0.2">
      <c r="A183" s="14"/>
      <c r="B183" s="71">
        <v>42776</v>
      </c>
      <c r="C183" s="85" t="s">
        <v>112</v>
      </c>
      <c r="D183" s="84"/>
      <c r="E183" s="72"/>
      <c r="F183" s="78">
        <v>90.4</v>
      </c>
      <c r="G183" s="75">
        <v>49875</v>
      </c>
      <c r="H183" s="26"/>
      <c r="I183" s="23"/>
      <c r="J183" s="23"/>
      <c r="K183" s="14"/>
      <c r="L183" s="6"/>
      <c r="M183" s="21"/>
      <c r="N183" s="22"/>
    </row>
    <row r="184" spans="1:14" ht="17.2" customHeight="1" x14ac:dyDescent="0.2">
      <c r="A184" s="14"/>
      <c r="B184" s="71">
        <v>42776</v>
      </c>
      <c r="C184" s="83" t="s">
        <v>109</v>
      </c>
      <c r="D184" s="84"/>
      <c r="E184" s="72"/>
      <c r="F184" s="78">
        <v>40</v>
      </c>
      <c r="G184" s="75">
        <v>49875</v>
      </c>
      <c r="H184" s="26"/>
      <c r="I184" s="23"/>
      <c r="J184" s="23"/>
      <c r="K184" s="14"/>
      <c r="L184" s="6"/>
      <c r="M184" s="21"/>
      <c r="N184" s="22"/>
    </row>
    <row r="185" spans="1:14" ht="17.2" customHeight="1" x14ac:dyDescent="0.2">
      <c r="A185" s="14"/>
      <c r="B185" s="71">
        <v>42777</v>
      </c>
      <c r="C185" s="85" t="s">
        <v>113</v>
      </c>
      <c r="D185" s="84"/>
      <c r="E185" s="72"/>
      <c r="F185" s="78">
        <v>53.5</v>
      </c>
      <c r="G185" s="75">
        <v>49875</v>
      </c>
      <c r="H185" s="26"/>
      <c r="I185" s="23"/>
      <c r="J185" s="23"/>
      <c r="K185" s="14"/>
      <c r="L185" s="6"/>
      <c r="M185" s="21"/>
      <c r="N185" s="22"/>
    </row>
    <row r="186" spans="1:14" ht="17.2" customHeight="1" x14ac:dyDescent="0.2">
      <c r="A186" s="14"/>
      <c r="B186" s="71">
        <v>42777</v>
      </c>
      <c r="C186" s="85" t="s">
        <v>114</v>
      </c>
      <c r="D186" s="84"/>
      <c r="E186" s="72"/>
      <c r="F186" s="78">
        <v>287</v>
      </c>
      <c r="G186" s="75">
        <v>49875</v>
      </c>
      <c r="H186" s="26"/>
      <c r="I186" s="23"/>
      <c r="J186" s="23"/>
      <c r="K186" s="14"/>
      <c r="L186" s="6"/>
      <c r="M186" s="21"/>
      <c r="N186" s="22"/>
    </row>
    <row r="187" spans="1:14" ht="17.2" customHeight="1" x14ac:dyDescent="0.2">
      <c r="A187" s="14"/>
      <c r="B187" s="71">
        <v>42777</v>
      </c>
      <c r="C187" s="85" t="s">
        <v>111</v>
      </c>
      <c r="D187" s="84"/>
      <c r="E187" s="72"/>
      <c r="F187" s="78">
        <v>45.6</v>
      </c>
      <c r="G187" s="75">
        <v>49875</v>
      </c>
      <c r="H187" s="26"/>
      <c r="I187" s="23"/>
      <c r="J187" s="23"/>
      <c r="K187" s="14"/>
      <c r="L187" s="6"/>
      <c r="M187" s="21"/>
      <c r="N187" s="22"/>
    </row>
    <row r="188" spans="1:14" ht="17.2" customHeight="1" x14ac:dyDescent="0.2">
      <c r="A188" s="14"/>
      <c r="B188" s="71">
        <v>42779</v>
      </c>
      <c r="C188" s="85" t="s">
        <v>111</v>
      </c>
      <c r="D188" s="84"/>
      <c r="E188" s="72"/>
      <c r="F188" s="78">
        <v>515</v>
      </c>
      <c r="G188" s="75">
        <v>49875</v>
      </c>
      <c r="H188" s="26"/>
      <c r="I188" s="23"/>
      <c r="J188" s="23"/>
      <c r="K188" s="14"/>
      <c r="L188" s="6"/>
      <c r="M188" s="21"/>
      <c r="N188" s="22"/>
    </row>
    <row r="189" spans="1:14" ht="17.2" customHeight="1" x14ac:dyDescent="0.2">
      <c r="A189" s="14"/>
      <c r="B189" s="71">
        <v>42780</v>
      </c>
      <c r="C189" s="85" t="s">
        <v>111</v>
      </c>
      <c r="D189" s="84"/>
      <c r="E189" s="72"/>
      <c r="F189" s="78">
        <v>41.25</v>
      </c>
      <c r="G189" s="75">
        <v>49875</v>
      </c>
      <c r="H189" s="26"/>
      <c r="I189" s="23"/>
      <c r="J189" s="23"/>
      <c r="K189" s="14"/>
      <c r="L189" s="6"/>
      <c r="M189" s="21"/>
      <c r="N189" s="22"/>
    </row>
    <row r="190" spans="1:14" ht="17.2" customHeight="1" x14ac:dyDescent="0.2">
      <c r="A190" s="14"/>
      <c r="B190" s="71">
        <v>42780</v>
      </c>
      <c r="C190" s="85" t="s">
        <v>115</v>
      </c>
      <c r="D190" s="84"/>
      <c r="E190" s="72"/>
      <c r="F190" s="78">
        <v>70</v>
      </c>
      <c r="G190" s="75">
        <v>49875</v>
      </c>
      <c r="H190" s="26"/>
      <c r="I190" s="23"/>
      <c r="J190" s="23"/>
      <c r="K190" s="14"/>
      <c r="L190" s="6"/>
      <c r="M190" s="21"/>
      <c r="N190" s="22"/>
    </row>
    <row r="191" spans="1:14" ht="17.2" customHeight="1" x14ac:dyDescent="0.2">
      <c r="A191" s="14"/>
      <c r="B191" s="71">
        <v>42780</v>
      </c>
      <c r="C191" s="85" t="s">
        <v>116</v>
      </c>
      <c r="D191" s="84"/>
      <c r="E191" s="72"/>
      <c r="F191" s="78">
        <v>15.05</v>
      </c>
      <c r="G191" s="75">
        <v>49875</v>
      </c>
      <c r="H191" s="26"/>
      <c r="I191" s="23"/>
      <c r="J191" s="23"/>
      <c r="K191" s="14"/>
      <c r="L191" s="6"/>
      <c r="M191" s="21"/>
      <c r="N191" s="22"/>
    </row>
    <row r="192" spans="1:14" ht="17.2" customHeight="1" x14ac:dyDescent="0.2">
      <c r="A192" s="14"/>
      <c r="B192" s="71">
        <v>42781</v>
      </c>
      <c r="C192" s="83" t="s">
        <v>109</v>
      </c>
      <c r="D192" s="84"/>
      <c r="E192" s="72"/>
      <c r="F192" s="78">
        <v>47</v>
      </c>
      <c r="G192" s="75">
        <v>49875</v>
      </c>
      <c r="H192" s="26"/>
      <c r="I192" s="23"/>
      <c r="J192" s="23"/>
      <c r="K192" s="14"/>
      <c r="L192" s="6"/>
      <c r="M192" s="21"/>
      <c r="N192" s="22"/>
    </row>
    <row r="193" spans="1:14" ht="17.2" customHeight="1" x14ac:dyDescent="0.2">
      <c r="A193" s="14"/>
      <c r="B193" s="71">
        <v>42783</v>
      </c>
      <c r="C193" s="85" t="s">
        <v>111</v>
      </c>
      <c r="D193" s="84"/>
      <c r="E193" s="72"/>
      <c r="F193" s="78">
        <v>21.25</v>
      </c>
      <c r="G193" s="75">
        <v>49875</v>
      </c>
      <c r="H193" s="26"/>
      <c r="I193" s="23"/>
      <c r="J193" s="23"/>
      <c r="K193" s="14"/>
      <c r="L193" s="6"/>
      <c r="M193" s="21"/>
      <c r="N193" s="22"/>
    </row>
    <row r="194" spans="1:14" ht="17.2" customHeight="1" x14ac:dyDescent="0.2">
      <c r="A194" s="14"/>
      <c r="B194" s="71">
        <v>42783</v>
      </c>
      <c r="C194" s="85" t="s">
        <v>111</v>
      </c>
      <c r="D194" s="84"/>
      <c r="E194" s="72"/>
      <c r="F194" s="78">
        <v>38.9</v>
      </c>
      <c r="G194" s="75">
        <v>49875</v>
      </c>
      <c r="H194" s="26"/>
      <c r="I194" s="23"/>
      <c r="J194" s="23"/>
      <c r="K194" s="14"/>
      <c r="L194" s="6"/>
      <c r="M194" s="21"/>
      <c r="N194" s="22"/>
    </row>
    <row r="195" spans="1:14" ht="17.2" customHeight="1" x14ac:dyDescent="0.2">
      <c r="A195" s="14"/>
      <c r="B195" s="71">
        <v>42784</v>
      </c>
      <c r="C195" s="85" t="s">
        <v>111</v>
      </c>
      <c r="D195" s="84"/>
      <c r="E195" s="72"/>
      <c r="F195" s="78">
        <v>28.62</v>
      </c>
      <c r="G195" s="75">
        <v>49875</v>
      </c>
      <c r="H195" s="26"/>
      <c r="I195" s="23"/>
      <c r="J195" s="23"/>
      <c r="K195" s="14"/>
      <c r="L195" s="6"/>
      <c r="M195" s="21"/>
      <c r="N195" s="22"/>
    </row>
    <row r="196" spans="1:14" ht="17.2" customHeight="1" x14ac:dyDescent="0.2">
      <c r="A196" s="14"/>
      <c r="B196" s="71">
        <v>42786</v>
      </c>
      <c r="C196" s="85" t="s">
        <v>111</v>
      </c>
      <c r="D196" s="84"/>
      <c r="E196" s="72"/>
      <c r="F196" s="78">
        <v>13.95</v>
      </c>
      <c r="G196" s="75">
        <v>49875</v>
      </c>
      <c r="H196" s="26"/>
      <c r="I196" s="23"/>
      <c r="J196" s="23"/>
      <c r="K196" s="14"/>
      <c r="L196" s="6"/>
      <c r="M196" s="21"/>
      <c r="N196" s="22"/>
    </row>
    <row r="197" spans="1:14" ht="17.2" customHeight="1" x14ac:dyDescent="0.2">
      <c r="A197" s="14"/>
      <c r="B197" s="71">
        <v>42786</v>
      </c>
      <c r="C197" s="85" t="s">
        <v>117</v>
      </c>
      <c r="D197" s="84"/>
      <c r="E197" s="72"/>
      <c r="F197" s="78">
        <v>23</v>
      </c>
      <c r="G197" s="75">
        <v>49875</v>
      </c>
      <c r="H197" s="26"/>
      <c r="I197" s="23"/>
      <c r="J197" s="23"/>
      <c r="K197" s="14"/>
      <c r="L197" s="6"/>
      <c r="M197" s="21"/>
      <c r="N197" s="22"/>
    </row>
    <row r="198" spans="1:14" ht="17.2" customHeight="1" x14ac:dyDescent="0.2">
      <c r="A198" s="14"/>
      <c r="B198" s="71">
        <v>42786</v>
      </c>
      <c r="C198" s="85" t="s">
        <v>111</v>
      </c>
      <c r="D198" s="84"/>
      <c r="E198" s="72"/>
      <c r="F198" s="78">
        <v>19.71</v>
      </c>
      <c r="G198" s="75">
        <v>49875</v>
      </c>
      <c r="H198" s="26"/>
      <c r="I198" s="23"/>
      <c r="J198" s="23"/>
      <c r="K198" s="14"/>
      <c r="L198" s="6"/>
      <c r="M198" s="21"/>
      <c r="N198" s="22"/>
    </row>
    <row r="199" spans="1:14" ht="17.2" customHeight="1" x14ac:dyDescent="0.2">
      <c r="A199" s="14"/>
      <c r="B199" s="71">
        <v>42787</v>
      </c>
      <c r="C199" s="85" t="s">
        <v>118</v>
      </c>
      <c r="D199" s="84"/>
      <c r="E199" s="72"/>
      <c r="F199" s="78">
        <v>86</v>
      </c>
      <c r="G199" s="75">
        <v>49875</v>
      </c>
      <c r="H199" s="26"/>
      <c r="I199" s="23"/>
      <c r="J199" s="23"/>
      <c r="K199" s="14"/>
      <c r="L199" s="6"/>
      <c r="M199" s="21"/>
      <c r="N199" s="22"/>
    </row>
    <row r="200" spans="1:14" ht="17.2" customHeight="1" x14ac:dyDescent="0.2">
      <c r="A200" s="14"/>
      <c r="B200" s="71">
        <v>42788</v>
      </c>
      <c r="C200" s="85" t="s">
        <v>119</v>
      </c>
      <c r="D200" s="84"/>
      <c r="E200" s="72"/>
      <c r="F200" s="78">
        <v>103.41</v>
      </c>
      <c r="G200" s="75">
        <v>49875</v>
      </c>
      <c r="H200" s="26"/>
      <c r="I200" s="23"/>
      <c r="J200" s="23"/>
      <c r="K200" s="14"/>
      <c r="L200" s="6"/>
      <c r="M200" s="21"/>
      <c r="N200" s="22"/>
    </row>
    <row r="201" spans="1:14" ht="17.2" customHeight="1" x14ac:dyDescent="0.2">
      <c r="A201" s="14"/>
      <c r="B201" s="71">
        <v>42788</v>
      </c>
      <c r="C201" s="85" t="s">
        <v>120</v>
      </c>
      <c r="D201" s="84"/>
      <c r="E201" s="72"/>
      <c r="F201" s="78">
        <v>26.41</v>
      </c>
      <c r="G201" s="75">
        <v>49875</v>
      </c>
      <c r="H201" s="26"/>
      <c r="I201" s="23"/>
      <c r="J201" s="23"/>
      <c r="K201" s="14"/>
      <c r="L201" s="6"/>
      <c r="M201" s="21"/>
      <c r="N201" s="22"/>
    </row>
    <row r="202" spans="1:14" ht="17.2" customHeight="1" x14ac:dyDescent="0.2">
      <c r="A202" s="14"/>
      <c r="B202" s="71">
        <v>42788</v>
      </c>
      <c r="C202" s="85" t="s">
        <v>111</v>
      </c>
      <c r="D202" s="84"/>
      <c r="E202" s="72"/>
      <c r="F202" s="78">
        <v>20.8</v>
      </c>
      <c r="G202" s="75">
        <v>49875</v>
      </c>
      <c r="H202" s="26"/>
      <c r="I202" s="23"/>
      <c r="J202" s="23"/>
      <c r="K202" s="14"/>
      <c r="L202" s="6"/>
      <c r="M202" s="21"/>
      <c r="N202" s="22"/>
    </row>
    <row r="203" spans="1:14" ht="17.2" customHeight="1" x14ac:dyDescent="0.2">
      <c r="A203" s="14"/>
      <c r="B203" s="71">
        <v>42789</v>
      </c>
      <c r="C203" s="85" t="s">
        <v>121</v>
      </c>
      <c r="D203" s="84"/>
      <c r="E203" s="72"/>
      <c r="F203" s="78">
        <v>83.5</v>
      </c>
      <c r="G203" s="75">
        <v>49875</v>
      </c>
      <c r="H203" s="26"/>
      <c r="I203" s="23"/>
      <c r="J203" s="23"/>
      <c r="K203" s="14"/>
      <c r="L203" s="6"/>
      <c r="M203" s="21"/>
      <c r="N203" s="22"/>
    </row>
    <row r="204" spans="1:14" ht="17.2" customHeight="1" x14ac:dyDescent="0.2">
      <c r="A204" s="14"/>
      <c r="B204" s="71">
        <v>42790</v>
      </c>
      <c r="C204" s="85" t="s">
        <v>111</v>
      </c>
      <c r="D204" s="84"/>
      <c r="E204" s="72"/>
      <c r="F204" s="78">
        <v>34.700000000000003</v>
      </c>
      <c r="G204" s="75">
        <v>49875</v>
      </c>
      <c r="H204" s="26"/>
      <c r="I204" s="23"/>
      <c r="J204" s="23"/>
      <c r="K204" s="14"/>
      <c r="L204" s="6"/>
      <c r="M204" s="21"/>
      <c r="N204" s="22"/>
    </row>
    <row r="205" spans="1:14" ht="17.2" customHeight="1" x14ac:dyDescent="0.2">
      <c r="A205" s="14"/>
      <c r="B205" s="71">
        <v>42790</v>
      </c>
      <c r="C205" s="85" t="s">
        <v>122</v>
      </c>
      <c r="D205" s="84"/>
      <c r="E205" s="72"/>
      <c r="F205" s="78">
        <v>86</v>
      </c>
      <c r="G205" s="75">
        <v>49875</v>
      </c>
      <c r="H205" s="26"/>
      <c r="I205" s="23"/>
      <c r="J205" s="23"/>
      <c r="K205" s="14"/>
      <c r="L205" s="6"/>
      <c r="M205" s="21"/>
      <c r="N205" s="22"/>
    </row>
    <row r="206" spans="1:14" ht="17.2" customHeight="1" x14ac:dyDescent="0.2">
      <c r="A206" s="14"/>
      <c r="B206" s="71">
        <v>42790</v>
      </c>
      <c r="C206" s="83" t="s">
        <v>109</v>
      </c>
      <c r="D206" s="84"/>
      <c r="E206" s="72"/>
      <c r="F206" s="78">
        <v>45</v>
      </c>
      <c r="G206" s="75">
        <v>49875</v>
      </c>
      <c r="H206" s="26"/>
      <c r="I206" s="23"/>
      <c r="J206" s="23"/>
      <c r="K206" s="14"/>
      <c r="L206" s="6"/>
      <c r="M206" s="21"/>
      <c r="N206" s="22"/>
    </row>
    <row r="207" spans="1:14" ht="17.2" customHeight="1" x14ac:dyDescent="0.2">
      <c r="A207" s="14"/>
      <c r="B207" s="71">
        <v>42791</v>
      </c>
      <c r="C207" s="85" t="s">
        <v>111</v>
      </c>
      <c r="D207" s="84"/>
      <c r="E207" s="72"/>
      <c r="F207" s="78">
        <v>45.99</v>
      </c>
      <c r="G207" s="75">
        <v>49875</v>
      </c>
      <c r="H207" s="26"/>
      <c r="I207" s="23"/>
      <c r="J207" s="23"/>
      <c r="K207" s="14"/>
      <c r="L207" s="6"/>
      <c r="M207" s="21"/>
      <c r="N207" s="22"/>
    </row>
    <row r="208" spans="1:14" ht="17.2" customHeight="1" x14ac:dyDescent="0.2">
      <c r="A208" s="14"/>
      <c r="B208" s="71">
        <v>42791</v>
      </c>
      <c r="C208" s="85" t="s">
        <v>123</v>
      </c>
      <c r="D208" s="84"/>
      <c r="E208" s="72"/>
      <c r="F208" s="78">
        <v>46.61</v>
      </c>
      <c r="G208" s="75">
        <v>49875</v>
      </c>
      <c r="H208" s="26"/>
      <c r="I208" s="23"/>
      <c r="J208" s="23"/>
      <c r="K208" s="14"/>
      <c r="L208" s="6"/>
      <c r="M208" s="21"/>
      <c r="N208" s="22"/>
    </row>
    <row r="209" spans="1:14" ht="17.2" customHeight="1" x14ac:dyDescent="0.2">
      <c r="A209" s="14"/>
      <c r="B209" s="71">
        <v>42793</v>
      </c>
      <c r="C209" s="85" t="s">
        <v>111</v>
      </c>
      <c r="D209" s="84"/>
      <c r="E209" s="72"/>
      <c r="F209" s="78">
        <v>71</v>
      </c>
      <c r="G209" s="75">
        <v>49875</v>
      </c>
      <c r="H209" s="26"/>
      <c r="I209" s="23"/>
      <c r="J209" s="23"/>
      <c r="K209" s="14"/>
      <c r="L209" s="6"/>
      <c r="M209" s="21"/>
      <c r="N209" s="22"/>
    </row>
    <row r="210" spans="1:14" ht="17.2" customHeight="1" x14ac:dyDescent="0.2">
      <c r="A210" s="14"/>
      <c r="B210" s="15"/>
      <c r="C210" s="37" t="s">
        <v>124</v>
      </c>
      <c r="D210" s="14"/>
      <c r="E210" s="14"/>
      <c r="F210" s="17">
        <v>2349</v>
      </c>
      <c r="G210" s="14"/>
      <c r="H210" s="14"/>
      <c r="I210" s="23"/>
      <c r="J210" s="23"/>
      <c r="K210" s="14"/>
      <c r="L210" s="6"/>
      <c r="M210" s="21"/>
      <c r="N210" s="22"/>
    </row>
    <row r="211" spans="1:14" ht="17.2" customHeight="1" x14ac:dyDescent="0.2">
      <c r="A211" s="14"/>
      <c r="B211" s="15">
        <v>42769</v>
      </c>
      <c r="C211" s="86" t="s">
        <v>125</v>
      </c>
      <c r="D211" s="14"/>
      <c r="E211" s="14"/>
      <c r="F211" s="17">
        <v>1000</v>
      </c>
      <c r="G211" s="14"/>
      <c r="H211" s="14">
        <v>20221</v>
      </c>
      <c r="I211" s="23"/>
      <c r="J211" s="23"/>
      <c r="K211" s="14"/>
      <c r="L211" s="6"/>
      <c r="M211" s="21"/>
      <c r="N211" s="22"/>
    </row>
    <row r="212" spans="1:14" ht="17.2" customHeight="1" x14ac:dyDescent="0.2">
      <c r="A212" s="14"/>
      <c r="B212" s="15">
        <v>42769</v>
      </c>
      <c r="C212" s="86" t="s">
        <v>125</v>
      </c>
      <c r="D212" s="14"/>
      <c r="E212" s="14"/>
      <c r="F212" s="17">
        <v>1000</v>
      </c>
      <c r="G212" s="14"/>
      <c r="H212" s="14">
        <v>20221</v>
      </c>
      <c r="I212" s="23"/>
      <c r="J212" s="23"/>
      <c r="K212" s="14"/>
      <c r="L212" s="6"/>
      <c r="M212" s="21"/>
      <c r="N212" s="22"/>
    </row>
    <row r="213" spans="1:14" ht="17.2" customHeight="1" x14ac:dyDescent="0.2">
      <c r="A213" s="14"/>
      <c r="B213" s="15">
        <v>42769</v>
      </c>
      <c r="C213" s="14"/>
      <c r="D213" s="14"/>
      <c r="E213" s="14"/>
      <c r="F213" s="17">
        <v>349</v>
      </c>
      <c r="G213" s="14"/>
      <c r="H213" s="14">
        <v>20003</v>
      </c>
      <c r="I213" s="23"/>
      <c r="J213" s="23"/>
      <c r="K213" s="14"/>
      <c r="L213" s="6"/>
      <c r="M213" s="21"/>
      <c r="N213" s="22"/>
    </row>
    <row r="214" spans="1:14" ht="17.2" customHeight="1" x14ac:dyDescent="0.2">
      <c r="A214" s="14"/>
      <c r="B214" s="15">
        <v>42782</v>
      </c>
      <c r="C214" s="24" t="s">
        <v>126</v>
      </c>
      <c r="D214" s="26"/>
      <c r="E214" s="26"/>
      <c r="F214" s="30">
        <v>1110.78</v>
      </c>
      <c r="G214" s="26">
        <v>49997</v>
      </c>
      <c r="H214" s="26">
        <v>20221</v>
      </c>
      <c r="I214" s="23"/>
      <c r="J214" s="23"/>
      <c r="K214" s="14"/>
      <c r="L214" s="6"/>
      <c r="M214" s="21"/>
      <c r="N214" s="22"/>
    </row>
    <row r="215" spans="1:14" ht="17.2" customHeight="1" x14ac:dyDescent="0.2">
      <c r="A215" s="14"/>
      <c r="B215" s="15">
        <v>42782</v>
      </c>
      <c r="C215" s="24" t="s">
        <v>127</v>
      </c>
      <c r="D215" s="26"/>
      <c r="E215" s="26"/>
      <c r="F215" s="30">
        <v>127.6</v>
      </c>
      <c r="G215" s="26">
        <v>49997</v>
      </c>
      <c r="H215" s="26">
        <v>20221</v>
      </c>
      <c r="I215" s="23"/>
      <c r="J215" s="23"/>
      <c r="K215" s="14"/>
      <c r="L215" s="6"/>
      <c r="M215" s="21"/>
      <c r="N215" s="22"/>
    </row>
    <row r="216" spans="1:14" ht="17.2" customHeight="1" x14ac:dyDescent="0.25">
      <c r="C216" s="87"/>
      <c r="L216" s="6"/>
      <c r="M216" s="21"/>
      <c r="N216" s="22"/>
    </row>
    <row r="217" spans="1:14" ht="17.2" customHeight="1" x14ac:dyDescent="0.25">
      <c r="L217" s="6"/>
      <c r="M217" s="21"/>
      <c r="N217" s="22"/>
    </row>
    <row r="218" spans="1:14" ht="17.2" customHeight="1" x14ac:dyDescent="0.25">
      <c r="C218" s="88"/>
      <c r="L218" s="6"/>
      <c r="M218" s="21"/>
      <c r="N218" s="22"/>
    </row>
    <row r="219" spans="1:14" ht="17.2" customHeight="1" x14ac:dyDescent="0.25">
      <c r="L219" s="6"/>
      <c r="M219" s="21"/>
      <c r="N219" s="22"/>
    </row>
    <row r="220" spans="1:14" ht="17.2" customHeight="1" x14ac:dyDescent="0.25">
      <c r="L220" s="6"/>
      <c r="M220" s="21"/>
      <c r="N220" s="22"/>
    </row>
    <row r="221" spans="1:14" ht="17.2" customHeight="1" x14ac:dyDescent="0.25">
      <c r="C221" s="88"/>
      <c r="L221" s="6"/>
      <c r="M221" s="21"/>
      <c r="N221" s="22"/>
    </row>
    <row r="222" spans="1:14" ht="17.2" customHeight="1" x14ac:dyDescent="0.25">
      <c r="L222" s="6"/>
      <c r="M222" s="21"/>
      <c r="N222" s="22"/>
    </row>
    <row r="223" spans="1:14" ht="17.2" customHeight="1" x14ac:dyDescent="0.25">
      <c r="L223" s="6"/>
      <c r="M223" s="21"/>
      <c r="N223" s="22"/>
    </row>
    <row r="224" spans="1:14" ht="17.2" customHeight="1" x14ac:dyDescent="0.25">
      <c r="C224" s="88"/>
      <c r="L224" s="6"/>
      <c r="M224" s="21"/>
      <c r="N224" s="22"/>
    </row>
    <row r="225" spans="1:14" ht="17.2" customHeight="1" x14ac:dyDescent="0.25">
      <c r="B225" s="89"/>
      <c r="L225" s="6"/>
      <c r="M225" s="21"/>
      <c r="N225" s="22"/>
    </row>
    <row r="226" spans="1:14" ht="17.2" customHeight="1" x14ac:dyDescent="0.25">
      <c r="L226" s="6"/>
      <c r="M226" s="21"/>
      <c r="N226" s="22"/>
    </row>
    <row r="227" spans="1:14" ht="17.2" customHeight="1" x14ac:dyDescent="0.25">
      <c r="L227" s="6"/>
      <c r="M227" s="21"/>
      <c r="N227" s="22"/>
    </row>
    <row r="228" spans="1:14" ht="17.2" customHeight="1" x14ac:dyDescent="0.25">
      <c r="C228" s="88"/>
      <c r="L228" s="6"/>
      <c r="M228" s="21"/>
      <c r="N228" s="22"/>
    </row>
    <row r="229" spans="1:14" ht="17.2" customHeight="1" x14ac:dyDescent="0.3">
      <c r="D229" s="90"/>
      <c r="L229" s="6"/>
      <c r="M229" s="21"/>
      <c r="N229" s="22"/>
    </row>
    <row r="230" spans="1:14" ht="17.2" customHeight="1" x14ac:dyDescent="0.25">
      <c r="L230" s="6"/>
      <c r="M230" s="21"/>
      <c r="N230" s="22"/>
    </row>
    <row r="231" spans="1:14" ht="17.2" customHeight="1" x14ac:dyDescent="0.25">
      <c r="C231" s="88"/>
      <c r="L231" s="6"/>
      <c r="M231" s="21"/>
      <c r="N231" s="22"/>
    </row>
    <row r="232" spans="1:14" ht="17.2" customHeight="1" x14ac:dyDescent="0.3">
      <c r="D232" s="91"/>
      <c r="L232" s="6"/>
      <c r="M232" s="21"/>
      <c r="N232" s="22"/>
    </row>
    <row r="233" spans="1:14" ht="17.2" customHeight="1" x14ac:dyDescent="0.25">
      <c r="L233" s="6"/>
      <c r="M233" s="21"/>
      <c r="N233" s="22"/>
    </row>
    <row r="234" spans="1:14" ht="17.2" customHeight="1" x14ac:dyDescent="0.25">
      <c r="L234" s="6"/>
      <c r="M234" s="21"/>
      <c r="N234" s="22"/>
    </row>
    <row r="235" spans="1:14" ht="17.2" customHeight="1" x14ac:dyDescent="0.25">
      <c r="L235" s="6"/>
      <c r="M235" s="21"/>
      <c r="N235" s="22"/>
    </row>
    <row r="236" spans="1:14" ht="17.2" customHeight="1" x14ac:dyDescent="0.25">
      <c r="C236" s="88"/>
      <c r="L236" s="6"/>
      <c r="M236" s="21"/>
      <c r="N236" s="22"/>
    </row>
    <row r="237" spans="1:14" ht="17.2" customHeight="1" x14ac:dyDescent="0.25">
      <c r="C237" s="88"/>
      <c r="L237" s="6"/>
      <c r="M237" s="21"/>
      <c r="N237" s="22"/>
    </row>
    <row r="238" spans="1:14" ht="17.2" customHeight="1" x14ac:dyDescent="0.25">
      <c r="L238" s="6"/>
      <c r="M238" s="21"/>
      <c r="N238" s="22"/>
    </row>
    <row r="239" spans="1:14" ht="17.2" customHeight="1" x14ac:dyDescent="0.25">
      <c r="L239" s="6"/>
      <c r="M239" s="21"/>
      <c r="N239" s="22"/>
    </row>
    <row r="240" spans="1:14" ht="17.2" customHeight="1" x14ac:dyDescent="0.2">
      <c r="A240" s="119" t="s">
        <v>128</v>
      </c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</row>
    <row r="241" spans="1:14" ht="17.2" customHeight="1" x14ac:dyDescent="0.2">
      <c r="A241" s="7" t="s">
        <v>0</v>
      </c>
      <c r="B241" s="8" t="s">
        <v>1</v>
      </c>
      <c r="C241" s="7" t="s">
        <v>2</v>
      </c>
      <c r="D241" s="7" t="s">
        <v>3</v>
      </c>
      <c r="E241" s="7" t="s">
        <v>4</v>
      </c>
      <c r="F241" s="9" t="s">
        <v>5</v>
      </c>
      <c r="G241" s="7" t="s">
        <v>6</v>
      </c>
      <c r="H241" s="7" t="s">
        <v>7</v>
      </c>
      <c r="I241" s="10" t="s">
        <v>8</v>
      </c>
      <c r="J241" s="10" t="s">
        <v>9</v>
      </c>
      <c r="K241" s="7" t="s">
        <v>10</v>
      </c>
    </row>
    <row r="242" spans="1:14" ht="17.2" customHeight="1" x14ac:dyDescent="0.25">
      <c r="L242" s="6"/>
      <c r="M242" s="21"/>
      <c r="N242" s="22"/>
    </row>
    <row r="243" spans="1:14" ht="17.2" customHeight="1" x14ac:dyDescent="0.25">
      <c r="L243" s="6"/>
      <c r="M243" s="21"/>
      <c r="N243" s="22"/>
    </row>
    <row r="244" spans="1:14" ht="17.2" customHeight="1" x14ac:dyDescent="0.25">
      <c r="L244" s="6"/>
      <c r="M244" s="21"/>
      <c r="N244" s="22"/>
    </row>
    <row r="245" spans="1:14" ht="17.2" customHeight="1" x14ac:dyDescent="0.3">
      <c r="C245" s="88"/>
      <c r="E245" s="92"/>
      <c r="L245" s="6"/>
      <c r="M245" s="21"/>
      <c r="N245" s="22"/>
    </row>
    <row r="246" spans="1:14" ht="17.2" customHeight="1" x14ac:dyDescent="0.3">
      <c r="E246" s="93"/>
      <c r="L246" s="6"/>
      <c r="M246" s="21"/>
      <c r="N246" s="22"/>
    </row>
    <row r="247" spans="1:14" ht="17.2" customHeight="1" x14ac:dyDescent="0.25">
      <c r="L247" s="6"/>
      <c r="M247" s="21"/>
      <c r="N247" s="22"/>
    </row>
    <row r="248" spans="1:14" ht="17.2" customHeight="1" x14ac:dyDescent="0.25">
      <c r="L248" s="6"/>
      <c r="M248" s="21"/>
      <c r="N248" s="22"/>
    </row>
    <row r="249" spans="1:14" ht="17.2" customHeight="1" x14ac:dyDescent="0.25">
      <c r="B249" s="89"/>
      <c r="C249" s="88"/>
      <c r="L249" s="6"/>
      <c r="M249" s="21"/>
      <c r="N249" s="22"/>
    </row>
    <row r="250" spans="1:14" ht="17.2" customHeight="1" x14ac:dyDescent="0.25">
      <c r="C250" s="88"/>
      <c r="L250" s="6"/>
      <c r="M250" s="21"/>
      <c r="N250" s="22"/>
    </row>
    <row r="251" spans="1:14" ht="17.2" customHeight="1" x14ac:dyDescent="0.25">
      <c r="C251" s="88"/>
      <c r="L251" s="6"/>
      <c r="M251" s="21"/>
      <c r="N251" s="22"/>
    </row>
    <row r="252" spans="1:14" ht="17.2" customHeight="1" x14ac:dyDescent="0.25">
      <c r="C252" s="88"/>
      <c r="L252" s="6"/>
      <c r="M252" s="21"/>
      <c r="N252" s="22"/>
    </row>
    <row r="253" spans="1:14" ht="17.2" customHeight="1" x14ac:dyDescent="0.25">
      <c r="C253" s="88"/>
      <c r="L253" s="6"/>
      <c r="M253" s="21"/>
      <c r="N253" s="22"/>
    </row>
    <row r="254" spans="1:14" ht="17.2" customHeight="1" x14ac:dyDescent="0.25">
      <c r="C254" s="88"/>
      <c r="L254" s="6"/>
      <c r="M254" s="21"/>
      <c r="N254" s="22"/>
    </row>
    <row r="255" spans="1:14" ht="17.2" customHeight="1" x14ac:dyDescent="0.25">
      <c r="C255" s="88"/>
      <c r="L255" s="6"/>
      <c r="M255" s="21"/>
      <c r="N255" s="22"/>
    </row>
    <row r="256" spans="1:14" ht="17.2" customHeight="1" x14ac:dyDescent="0.25">
      <c r="C256" s="88"/>
      <c r="L256" s="6"/>
      <c r="M256" s="21"/>
      <c r="N256" s="22"/>
    </row>
    <row r="257" spans="1:17" ht="17.2" customHeight="1" x14ac:dyDescent="0.25">
      <c r="C257" s="88"/>
      <c r="L257" s="6"/>
      <c r="M257" s="21"/>
      <c r="N257" s="22"/>
    </row>
    <row r="258" spans="1:17" ht="17.2" customHeight="1" x14ac:dyDescent="0.25">
      <c r="C258" s="88"/>
      <c r="L258" s="6"/>
      <c r="M258" s="21"/>
      <c r="N258" s="22"/>
    </row>
    <row r="259" spans="1:17" ht="17.2" customHeight="1" x14ac:dyDescent="0.3">
      <c r="C259" s="88"/>
      <c r="E259" s="93"/>
      <c r="L259" s="6"/>
      <c r="M259" s="21"/>
      <c r="N259" s="22"/>
    </row>
    <row r="260" spans="1:17" ht="17.2" customHeight="1" x14ac:dyDescent="0.25">
      <c r="C260" s="88"/>
      <c r="L260" s="6"/>
      <c r="M260" s="21"/>
      <c r="N260" s="22"/>
    </row>
    <row r="261" spans="1:17" ht="17.2" customHeight="1" x14ac:dyDescent="0.25">
      <c r="C261" s="94"/>
      <c r="D261" s="95"/>
      <c r="E261" s="22"/>
      <c r="G261" s="22"/>
      <c r="L261" s="6"/>
      <c r="M261" s="21"/>
      <c r="N261" s="22"/>
    </row>
    <row r="262" spans="1:17" ht="17.2" customHeight="1" x14ac:dyDescent="0.25">
      <c r="C262" s="96"/>
      <c r="D262" s="95"/>
      <c r="E262" s="22"/>
      <c r="G262" s="22"/>
      <c r="L262" s="6"/>
      <c r="M262" s="21"/>
      <c r="N262" s="22"/>
    </row>
    <row r="263" spans="1:17" ht="17.2" customHeight="1" x14ac:dyDescent="0.25">
      <c r="C263" s="97"/>
      <c r="D263" s="95"/>
      <c r="E263" s="22"/>
      <c r="G263" s="22"/>
      <c r="L263" s="6"/>
      <c r="M263" s="21"/>
      <c r="N263" s="22"/>
    </row>
    <row r="264" spans="1:17" ht="17.2" customHeight="1" x14ac:dyDescent="0.25">
      <c r="C264" s="97"/>
      <c r="G264" s="22"/>
      <c r="L264" s="6"/>
      <c r="M264" s="21"/>
      <c r="N264" s="22"/>
    </row>
    <row r="265" spans="1:17" ht="17.2" customHeight="1" x14ac:dyDescent="0.25">
      <c r="C265" s="96"/>
      <c r="G265" s="22"/>
      <c r="L265" s="6"/>
      <c r="M265" s="21"/>
      <c r="N265" s="22"/>
    </row>
    <row r="266" spans="1:17" ht="17.2" customHeight="1" x14ac:dyDescent="0.25">
      <c r="C266" s="96"/>
      <c r="G266" s="22"/>
      <c r="L266" s="6"/>
      <c r="M266" s="21"/>
      <c r="N266" s="22"/>
    </row>
    <row r="267" spans="1:17" ht="17.2" customHeight="1" x14ac:dyDescent="0.25">
      <c r="C267" s="96"/>
      <c r="G267" s="22"/>
      <c r="L267" s="6"/>
      <c r="M267" s="21"/>
      <c r="N267" s="22"/>
    </row>
    <row r="268" spans="1:17" ht="17.2" customHeight="1" x14ac:dyDescent="0.25">
      <c r="C268" s="96"/>
      <c r="G268" s="22"/>
      <c r="L268" s="6"/>
      <c r="M268" s="21"/>
      <c r="N268" s="22"/>
    </row>
    <row r="269" spans="1:17" ht="17.2" customHeight="1" x14ac:dyDescent="0.25">
      <c r="C269" s="96"/>
      <c r="G269" s="22"/>
      <c r="L269" s="6"/>
      <c r="M269" s="21"/>
      <c r="N269" s="22"/>
    </row>
    <row r="270" spans="1:17" ht="17.2" customHeight="1" x14ac:dyDescent="0.25">
      <c r="C270" s="96"/>
      <c r="L270" s="6"/>
      <c r="M270" s="21"/>
      <c r="N270" s="22"/>
    </row>
    <row r="271" spans="1:17" s="28" customFormat="1" ht="16.7" customHeight="1" x14ac:dyDescent="0.25">
      <c r="A271" s="1"/>
      <c r="B271" s="2"/>
      <c r="C271" s="88"/>
      <c r="D271" s="1"/>
      <c r="E271" s="1"/>
      <c r="F271" s="3"/>
      <c r="G271" s="1"/>
      <c r="H271" s="1"/>
      <c r="I271" s="4"/>
      <c r="J271" s="4"/>
      <c r="K271" s="1"/>
      <c r="L271" s="98"/>
      <c r="M271" s="99"/>
      <c r="N271" s="100"/>
      <c r="O271" s="4"/>
      <c r="P271" s="4"/>
      <c r="Q271" s="4"/>
    </row>
    <row r="272" spans="1:17" s="28" customFormat="1" ht="16.7" customHeight="1" x14ac:dyDescent="0.25">
      <c r="A272" s="1"/>
      <c r="B272" s="2"/>
      <c r="C272" s="101"/>
      <c r="D272" s="1"/>
      <c r="E272" s="1"/>
      <c r="F272" s="3"/>
      <c r="G272" s="1"/>
      <c r="H272" s="1"/>
      <c r="I272" s="4"/>
      <c r="J272" s="4"/>
      <c r="K272" s="1"/>
      <c r="L272" s="1"/>
      <c r="M272" s="102"/>
      <c r="N272" s="103"/>
      <c r="O272" s="4"/>
      <c r="P272" s="4"/>
      <c r="Q272" s="4"/>
    </row>
    <row r="273" spans="1:17" s="28" customFormat="1" ht="16.7" customHeight="1" x14ac:dyDescent="0.25">
      <c r="A273" s="1"/>
      <c r="B273" s="2"/>
      <c r="C273" s="1"/>
      <c r="D273" s="1"/>
      <c r="E273" s="1"/>
      <c r="F273" s="3"/>
      <c r="G273" s="1"/>
      <c r="H273" s="1"/>
      <c r="I273" s="4"/>
      <c r="J273" s="4"/>
      <c r="K273" s="1"/>
      <c r="L273" s="1"/>
      <c r="M273" s="103"/>
      <c r="N273" s="103"/>
      <c r="O273" s="4"/>
      <c r="P273" s="4"/>
      <c r="Q273" s="4"/>
    </row>
    <row r="274" spans="1:17" s="28" customFormat="1" ht="16.7" customHeight="1" x14ac:dyDescent="0.25">
      <c r="A274" s="1"/>
      <c r="B274" s="2"/>
      <c r="C274" s="1"/>
      <c r="D274" s="1"/>
      <c r="E274" s="1"/>
      <c r="F274" s="3"/>
      <c r="G274" s="1"/>
      <c r="H274" s="1"/>
      <c r="I274" s="4"/>
      <c r="J274" s="4"/>
      <c r="K274" s="1"/>
      <c r="L274" s="98"/>
      <c r="M274" s="102"/>
      <c r="N274" s="102"/>
      <c r="O274" s="4"/>
      <c r="P274" s="4"/>
      <c r="Q274" s="4"/>
    </row>
    <row r="275" spans="1:17" s="28" customFormat="1" ht="17.2" customHeight="1" x14ac:dyDescent="0.25">
      <c r="A275" s="1"/>
      <c r="B275" s="2"/>
      <c r="C275" s="88"/>
      <c r="D275" s="1"/>
      <c r="E275" s="1"/>
      <c r="F275" s="3"/>
      <c r="G275" s="1"/>
      <c r="H275" s="1"/>
      <c r="I275" s="4"/>
      <c r="J275" s="4"/>
      <c r="K275" s="1"/>
      <c r="M275" s="104"/>
      <c r="N275" s="104"/>
      <c r="O275" s="4"/>
      <c r="P275" s="4"/>
      <c r="Q275" s="4"/>
    </row>
    <row r="276" spans="1:17" s="28" customFormat="1" ht="17.2" customHeight="1" x14ac:dyDescent="0.25">
      <c r="A276" s="1"/>
      <c r="B276" s="2"/>
      <c r="C276" s="1"/>
      <c r="D276" s="1"/>
      <c r="E276" s="1"/>
      <c r="F276" s="3"/>
      <c r="G276" s="1"/>
      <c r="H276" s="1"/>
      <c r="I276" s="4"/>
      <c r="J276" s="4"/>
      <c r="K276" s="1"/>
      <c r="L276" s="4"/>
      <c r="M276" s="104"/>
      <c r="N276" s="1"/>
      <c r="P276" s="4"/>
      <c r="Q276" s="4"/>
    </row>
    <row r="277" spans="1:17" s="28" customFormat="1" ht="17.2" customHeight="1" x14ac:dyDescent="0.25">
      <c r="A277" s="1"/>
      <c r="B277" s="2"/>
      <c r="C277" s="1"/>
      <c r="D277" s="1"/>
      <c r="E277" s="1"/>
      <c r="F277" s="3"/>
      <c r="G277" s="1"/>
      <c r="H277" s="1"/>
      <c r="I277" s="4"/>
      <c r="J277" s="4"/>
      <c r="K277" s="1"/>
      <c r="O277" s="4"/>
      <c r="P277" s="4"/>
      <c r="Q277" s="4"/>
    </row>
    <row r="278" spans="1:17" s="28" customFormat="1" ht="17.2" customHeight="1" x14ac:dyDescent="0.25">
      <c r="A278" s="1"/>
      <c r="B278" s="2"/>
      <c r="C278" s="1"/>
      <c r="D278" s="1"/>
      <c r="E278" s="1"/>
      <c r="F278" s="3"/>
      <c r="G278" s="1"/>
      <c r="H278" s="1"/>
      <c r="I278" s="4"/>
      <c r="J278" s="4"/>
      <c r="K278" s="1"/>
      <c r="L278" s="4"/>
      <c r="M278" s="27"/>
      <c r="N278" s="1"/>
      <c r="O278" s="4"/>
      <c r="P278" s="4"/>
      <c r="Q278" s="4"/>
    </row>
    <row r="279" spans="1:17" s="28" customFormat="1" ht="17.2" customHeight="1" x14ac:dyDescent="0.25">
      <c r="A279" s="1"/>
      <c r="B279" s="2"/>
      <c r="C279" s="1"/>
      <c r="D279" s="1"/>
      <c r="E279" s="1"/>
      <c r="F279" s="3"/>
      <c r="G279" s="1"/>
      <c r="H279" s="1"/>
      <c r="I279" s="4"/>
      <c r="J279" s="4"/>
      <c r="K279" s="1"/>
      <c r="L279" s="98"/>
      <c r="M279" s="99"/>
      <c r="N279" s="100"/>
      <c r="O279" s="4"/>
      <c r="P279" s="4"/>
      <c r="Q279" s="4"/>
    </row>
    <row r="280" spans="1:17" s="28" customFormat="1" ht="17.2" customHeight="1" x14ac:dyDescent="0.25">
      <c r="A280" s="1"/>
      <c r="B280" s="2"/>
      <c r="C280" s="88"/>
      <c r="D280" s="1"/>
      <c r="E280" s="1"/>
      <c r="F280" s="3"/>
      <c r="G280" s="1"/>
      <c r="H280" s="1"/>
      <c r="I280" s="4"/>
      <c r="J280" s="4"/>
      <c r="K280" s="1"/>
      <c r="L280" s="4"/>
      <c r="M280" s="104"/>
      <c r="N280" s="1"/>
      <c r="O280" s="4"/>
      <c r="P280" s="4"/>
      <c r="Q280" s="4"/>
    </row>
    <row r="281" spans="1:17" ht="17.2" customHeight="1" x14ac:dyDescent="0.2">
      <c r="A281" s="123" t="s">
        <v>129</v>
      </c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6"/>
      <c r="M281" s="21"/>
      <c r="N281" s="22"/>
    </row>
    <row r="282" spans="1:17" ht="17.2" customHeight="1" x14ac:dyDescent="0.3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05"/>
      <c r="M282" s="106"/>
      <c r="N282" s="107"/>
    </row>
    <row r="283" spans="1:17" ht="17.2" customHeight="1" x14ac:dyDescent="0.25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6"/>
      <c r="M283" s="21"/>
      <c r="N283" s="108"/>
    </row>
    <row r="284" spans="1:17" ht="17.2" customHeight="1" x14ac:dyDescent="0.2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6"/>
      <c r="M284" s="21"/>
      <c r="N284" s="22"/>
    </row>
    <row r="285" spans="1:17" ht="17.2" customHeight="1" x14ac:dyDescent="0.2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6"/>
      <c r="M285" s="21"/>
      <c r="N285" s="22"/>
    </row>
    <row r="286" spans="1:17" ht="17.2" customHeight="1" x14ac:dyDescent="0.2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6"/>
      <c r="M286" s="21"/>
      <c r="N286" s="22"/>
    </row>
    <row r="287" spans="1:17" ht="17.2" customHeight="1" x14ac:dyDescent="0.2">
      <c r="A287" s="124"/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6"/>
      <c r="M287" s="21"/>
      <c r="N287" s="22"/>
    </row>
    <row r="288" spans="1:17" ht="17.2" customHeight="1" x14ac:dyDescent="0.2">
      <c r="A288" s="119" t="s">
        <v>130</v>
      </c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</row>
    <row r="289" spans="2:14" ht="17.2" customHeight="1" x14ac:dyDescent="0.2">
      <c r="B289" s="109"/>
      <c r="C289" s="94"/>
      <c r="D289" s="94"/>
      <c r="E289" s="94"/>
      <c r="F289" s="94"/>
      <c r="G289" s="94"/>
      <c r="H289" s="94"/>
      <c r="I289" s="110"/>
      <c r="J289" s="110"/>
      <c r="K289" s="94"/>
      <c r="L289" s="6"/>
      <c r="M289" s="21"/>
      <c r="N289" s="22"/>
    </row>
    <row r="290" spans="2:14" ht="17.2" customHeight="1" x14ac:dyDescent="0.2">
      <c r="B290" s="109"/>
      <c r="C290" s="94"/>
      <c r="D290" s="94"/>
      <c r="E290" s="94"/>
      <c r="F290" s="94"/>
      <c r="G290" s="94"/>
      <c r="H290" s="94"/>
      <c r="I290" s="110"/>
      <c r="J290" s="110"/>
      <c r="K290" s="94"/>
      <c r="L290" s="6"/>
      <c r="M290" s="21"/>
      <c r="N290" s="22"/>
    </row>
    <row r="291" spans="2:14" ht="17.2" customHeight="1" x14ac:dyDescent="0.2">
      <c r="B291" s="109"/>
      <c r="C291" s="94"/>
      <c r="D291" s="94"/>
      <c r="E291" s="94"/>
      <c r="F291" s="94"/>
      <c r="G291" s="94"/>
      <c r="H291" s="94"/>
      <c r="I291" s="110"/>
      <c r="J291" s="110"/>
      <c r="K291" s="94"/>
      <c r="L291" s="6"/>
      <c r="M291" s="21"/>
      <c r="N291" s="22"/>
    </row>
    <row r="292" spans="2:14" ht="17.2" customHeight="1" x14ac:dyDescent="0.2">
      <c r="B292" s="109"/>
      <c r="C292" s="94"/>
      <c r="D292" s="94"/>
      <c r="E292" s="94"/>
      <c r="F292" s="94"/>
      <c r="G292" s="94"/>
      <c r="H292" s="94"/>
      <c r="I292" s="110"/>
      <c r="J292" s="110"/>
      <c r="K292" s="94"/>
      <c r="L292" s="6"/>
      <c r="M292" s="21"/>
      <c r="N292" s="22"/>
    </row>
    <row r="293" spans="2:14" ht="17.2" customHeight="1" x14ac:dyDescent="0.2">
      <c r="B293" s="109"/>
      <c r="C293" s="94"/>
      <c r="D293" s="94"/>
      <c r="E293" s="94"/>
      <c r="F293" s="94"/>
      <c r="G293" s="94"/>
      <c r="H293" s="94"/>
      <c r="I293" s="110"/>
      <c r="J293" s="110"/>
      <c r="K293" s="94"/>
      <c r="L293" s="6"/>
      <c r="M293" s="21"/>
      <c r="N293" s="22"/>
    </row>
    <row r="294" spans="2:14" ht="17.2" customHeight="1" x14ac:dyDescent="0.2">
      <c r="B294" s="109"/>
      <c r="C294" s="94"/>
      <c r="D294" s="94"/>
      <c r="E294" s="94"/>
      <c r="F294" s="94"/>
      <c r="G294" s="94"/>
      <c r="H294" s="94"/>
      <c r="I294" s="110"/>
      <c r="J294" s="110"/>
      <c r="K294" s="94"/>
      <c r="L294" s="6"/>
      <c r="M294" s="21"/>
      <c r="N294" s="22"/>
    </row>
    <row r="295" spans="2:14" ht="17.2" customHeight="1" x14ac:dyDescent="0.2">
      <c r="B295" s="109"/>
      <c r="C295" s="94"/>
      <c r="D295" s="94"/>
      <c r="E295" s="94"/>
      <c r="F295" s="94"/>
      <c r="G295" s="94"/>
      <c r="H295" s="94"/>
      <c r="I295" s="110"/>
      <c r="J295" s="110"/>
      <c r="K295" s="94"/>
      <c r="L295" s="6"/>
      <c r="M295" s="21"/>
      <c r="N295" s="22"/>
    </row>
    <row r="296" spans="2:14" ht="17.2" customHeight="1" x14ac:dyDescent="0.2">
      <c r="B296" s="109"/>
      <c r="C296" s="94"/>
      <c r="D296" s="94"/>
      <c r="E296" s="94"/>
      <c r="F296" s="94"/>
      <c r="G296" s="94"/>
      <c r="H296" s="94"/>
      <c r="I296" s="110"/>
      <c r="J296" s="110"/>
      <c r="K296" s="94"/>
      <c r="L296" s="6"/>
      <c r="M296" s="21"/>
      <c r="N296" s="22"/>
    </row>
    <row r="297" spans="2:14" ht="17.2" customHeight="1" x14ac:dyDescent="0.2">
      <c r="B297" s="109"/>
      <c r="C297" s="94"/>
      <c r="D297" s="94"/>
      <c r="E297" s="94"/>
      <c r="F297" s="94"/>
      <c r="G297" s="94"/>
      <c r="H297" s="94"/>
      <c r="I297" s="110"/>
      <c r="J297" s="110"/>
      <c r="K297" s="94"/>
      <c r="L297" s="6"/>
      <c r="M297" s="21"/>
      <c r="N297" s="22"/>
    </row>
    <row r="298" spans="2:14" ht="17.2" customHeight="1" x14ac:dyDescent="0.2">
      <c r="B298" s="109"/>
      <c r="C298" s="94"/>
      <c r="D298" s="94"/>
      <c r="E298" s="94"/>
      <c r="F298" s="94"/>
      <c r="G298" s="94"/>
      <c r="H298" s="94"/>
      <c r="I298" s="110"/>
      <c r="J298" s="110"/>
      <c r="K298" s="94"/>
      <c r="L298" s="6"/>
      <c r="M298" s="21"/>
      <c r="N298" s="22"/>
    </row>
    <row r="299" spans="2:14" ht="17.2" customHeight="1" x14ac:dyDescent="0.2">
      <c r="B299" s="109"/>
      <c r="C299" s="94"/>
      <c r="D299" s="94"/>
      <c r="E299" s="94"/>
      <c r="F299" s="94"/>
      <c r="G299" s="94"/>
      <c r="H299" s="94"/>
      <c r="I299" s="110"/>
      <c r="J299" s="110"/>
      <c r="K299" s="94"/>
      <c r="L299" s="6"/>
      <c r="M299" s="21"/>
      <c r="N299" s="22"/>
    </row>
    <row r="300" spans="2:14" ht="17.2" customHeight="1" x14ac:dyDescent="0.2">
      <c r="B300" s="109"/>
      <c r="C300" s="94"/>
      <c r="D300" s="94"/>
      <c r="E300" s="94"/>
      <c r="F300" s="94"/>
      <c r="G300" s="94"/>
      <c r="H300" s="94"/>
      <c r="I300" s="110"/>
      <c r="J300" s="110"/>
      <c r="K300" s="94"/>
      <c r="L300" s="6"/>
      <c r="M300" s="21"/>
      <c r="N300" s="22"/>
    </row>
    <row r="301" spans="2:14" ht="17.2" customHeight="1" x14ac:dyDescent="0.2">
      <c r="B301" s="109"/>
      <c r="C301" s="94"/>
      <c r="D301" s="94"/>
      <c r="E301" s="94"/>
      <c r="F301" s="94"/>
      <c r="G301" s="94"/>
      <c r="H301" s="94"/>
      <c r="I301" s="110"/>
      <c r="J301" s="110"/>
      <c r="K301" s="94"/>
      <c r="L301" s="6"/>
      <c r="M301" s="21"/>
      <c r="N301" s="22"/>
    </row>
    <row r="302" spans="2:14" ht="17.2" customHeight="1" x14ac:dyDescent="0.2">
      <c r="B302" s="109"/>
      <c r="C302" s="94"/>
      <c r="D302" s="94"/>
      <c r="E302" s="94"/>
      <c r="F302" s="94"/>
      <c r="G302" s="94"/>
      <c r="H302" s="94"/>
      <c r="I302" s="110"/>
      <c r="J302" s="110"/>
      <c r="K302" s="94"/>
      <c r="L302" s="6"/>
      <c r="M302" s="21"/>
      <c r="N302" s="22"/>
    </row>
    <row r="303" spans="2:14" ht="17.2" customHeight="1" x14ac:dyDescent="0.2">
      <c r="B303" s="109"/>
      <c r="C303" s="94"/>
      <c r="D303" s="94"/>
      <c r="E303" s="94"/>
      <c r="F303" s="94"/>
      <c r="G303" s="94"/>
      <c r="H303" s="94"/>
      <c r="I303" s="110"/>
      <c r="J303" s="110"/>
      <c r="K303" s="94"/>
      <c r="L303" s="6"/>
      <c r="M303" s="21"/>
      <c r="N303" s="22"/>
    </row>
    <row r="304" spans="2:14" ht="17.2" customHeight="1" x14ac:dyDescent="0.2">
      <c r="B304" s="109"/>
      <c r="C304" s="94"/>
      <c r="D304" s="94"/>
      <c r="E304" s="94"/>
      <c r="F304" s="94"/>
      <c r="G304" s="94"/>
      <c r="H304" s="94"/>
      <c r="I304" s="110"/>
      <c r="J304" s="110"/>
      <c r="K304" s="94"/>
      <c r="L304" s="6"/>
      <c r="M304" s="21"/>
      <c r="N304" s="22"/>
    </row>
    <row r="305" spans="1:14" ht="17.2" customHeight="1" x14ac:dyDescent="0.2">
      <c r="B305" s="109"/>
      <c r="C305" s="94"/>
      <c r="D305" s="94"/>
      <c r="E305" s="94"/>
      <c r="F305" s="94"/>
      <c r="G305" s="94"/>
      <c r="H305" s="94"/>
      <c r="I305" s="110"/>
      <c r="J305" s="110"/>
      <c r="K305" s="94"/>
      <c r="L305" s="6"/>
      <c r="M305" s="21"/>
      <c r="N305" s="22"/>
    </row>
    <row r="306" spans="1:14" ht="17.2" customHeight="1" x14ac:dyDescent="0.2">
      <c r="B306" s="109"/>
      <c r="C306" s="94"/>
      <c r="D306" s="94"/>
      <c r="E306" s="94"/>
      <c r="F306" s="94"/>
      <c r="G306" s="94"/>
      <c r="H306" s="94"/>
      <c r="I306" s="110"/>
      <c r="J306" s="110"/>
      <c r="K306" s="94"/>
      <c r="L306" s="6"/>
      <c r="M306" s="21"/>
      <c r="N306" s="22"/>
    </row>
    <row r="307" spans="1:14" ht="17.2" customHeight="1" x14ac:dyDescent="0.2">
      <c r="B307" s="109"/>
      <c r="C307" s="94"/>
      <c r="D307" s="94"/>
      <c r="E307" s="94"/>
      <c r="F307" s="94"/>
      <c r="G307" s="94"/>
      <c r="H307" s="94"/>
      <c r="I307" s="110"/>
      <c r="J307" s="110"/>
      <c r="K307" s="94"/>
      <c r="L307" s="6"/>
      <c r="M307" s="21"/>
      <c r="N307" s="22"/>
    </row>
    <row r="308" spans="1:14" ht="17.2" customHeight="1" x14ac:dyDescent="0.2">
      <c r="B308" s="109"/>
      <c r="C308" s="94"/>
      <c r="D308" s="94"/>
      <c r="E308" s="94"/>
      <c r="F308" s="94"/>
      <c r="G308" s="94"/>
      <c r="H308" s="94"/>
      <c r="I308" s="110"/>
      <c r="J308" s="110"/>
      <c r="K308" s="94"/>
      <c r="L308" s="6"/>
      <c r="M308" s="21"/>
      <c r="N308" s="22"/>
    </row>
    <row r="309" spans="1:14" ht="17.2" customHeight="1" x14ac:dyDescent="0.2">
      <c r="B309" s="109"/>
      <c r="C309" s="94"/>
      <c r="D309" s="94"/>
      <c r="E309" s="94"/>
      <c r="F309" s="94"/>
      <c r="G309" s="94"/>
      <c r="H309" s="94"/>
      <c r="I309" s="110"/>
      <c r="J309" s="110"/>
      <c r="K309" s="94"/>
      <c r="L309" s="6"/>
      <c r="M309" s="21"/>
      <c r="N309" s="22"/>
    </row>
    <row r="310" spans="1:14" ht="17.2" customHeight="1" x14ac:dyDescent="0.2">
      <c r="B310" s="109"/>
      <c r="C310" s="94"/>
      <c r="D310" s="94"/>
      <c r="E310" s="94"/>
      <c r="F310" s="94"/>
      <c r="G310" s="94"/>
      <c r="H310" s="94"/>
      <c r="I310" s="110"/>
      <c r="J310" s="110"/>
      <c r="K310" s="94"/>
      <c r="L310" s="6"/>
      <c r="M310" s="21"/>
      <c r="N310" s="22"/>
    </row>
    <row r="311" spans="1:14" ht="17.2" customHeight="1" x14ac:dyDescent="0.2">
      <c r="A311" s="111"/>
      <c r="B311" s="112"/>
      <c r="C311" s="113"/>
      <c r="D311" s="113"/>
      <c r="E311" s="113"/>
      <c r="F311" s="113"/>
      <c r="G311" s="113"/>
      <c r="H311" s="113"/>
      <c r="I311" s="114"/>
      <c r="J311" s="114"/>
      <c r="K311" s="113"/>
      <c r="L311" s="6"/>
      <c r="M311" s="21"/>
      <c r="N311" s="22"/>
    </row>
    <row r="312" spans="1:14" ht="17.2" customHeight="1" x14ac:dyDescent="0.25">
      <c r="L312" s="6"/>
      <c r="M312" s="21"/>
      <c r="N312" s="22"/>
    </row>
    <row r="313" spans="1:14" ht="17.2" customHeight="1" x14ac:dyDescent="0.25">
      <c r="L313" s="6"/>
      <c r="M313" s="21"/>
      <c r="N313" s="22"/>
    </row>
    <row r="314" spans="1:14" ht="17.2" customHeight="1" x14ac:dyDescent="0.25">
      <c r="L314" s="6"/>
      <c r="M314" s="21"/>
      <c r="N314" s="22"/>
    </row>
    <row r="315" spans="1:14" ht="17.2" customHeight="1" x14ac:dyDescent="0.25">
      <c r="L315" s="6"/>
      <c r="M315" s="21"/>
      <c r="N315" s="22"/>
    </row>
    <row r="316" spans="1:14" ht="17.2" customHeight="1" x14ac:dyDescent="0.25">
      <c r="L316" s="6"/>
      <c r="M316" s="21"/>
      <c r="N316" s="22"/>
    </row>
    <row r="317" spans="1:14" ht="17.2" customHeight="1" x14ac:dyDescent="0.25">
      <c r="L317" s="6"/>
      <c r="M317" s="21"/>
      <c r="N317" s="22"/>
    </row>
    <row r="318" spans="1:14" ht="17.2" customHeight="1" x14ac:dyDescent="0.25">
      <c r="L318" s="6"/>
      <c r="M318" s="21"/>
      <c r="N318" s="22"/>
    </row>
    <row r="319" spans="1:14" ht="17.2" customHeight="1" x14ac:dyDescent="0.25">
      <c r="L319" s="6"/>
      <c r="M319" s="21"/>
      <c r="N319" s="22"/>
    </row>
    <row r="320" spans="1:14" ht="17.2" customHeight="1" x14ac:dyDescent="0.25">
      <c r="L320" s="6"/>
      <c r="M320" s="21"/>
      <c r="N320" s="22"/>
    </row>
    <row r="321" spans="1:14" ht="17.2" customHeight="1" x14ac:dyDescent="0.25">
      <c r="L321" s="6"/>
      <c r="M321" s="21"/>
      <c r="N321" s="22"/>
    </row>
    <row r="322" spans="1:14" ht="17.2" customHeight="1" x14ac:dyDescent="0.25">
      <c r="L322" s="6"/>
      <c r="M322" s="21"/>
      <c r="N322" s="22"/>
    </row>
    <row r="323" spans="1:14" ht="17.2" customHeight="1" x14ac:dyDescent="0.25">
      <c r="L323" s="6"/>
      <c r="M323" s="21"/>
      <c r="N323" s="22"/>
    </row>
    <row r="324" spans="1:14" ht="17.2" customHeight="1" x14ac:dyDescent="0.25">
      <c r="L324" s="6"/>
      <c r="M324" s="21"/>
      <c r="N324" s="22"/>
    </row>
    <row r="325" spans="1:14" ht="17.2" customHeight="1" x14ac:dyDescent="0.25">
      <c r="L325" s="6"/>
      <c r="M325" s="21"/>
      <c r="N325" s="22"/>
    </row>
    <row r="326" spans="1:14" ht="17.2" customHeight="1" x14ac:dyDescent="0.25">
      <c r="L326" s="6"/>
      <c r="M326" s="21"/>
      <c r="N326" s="22"/>
    </row>
    <row r="327" spans="1:14" ht="17.2" customHeight="1" x14ac:dyDescent="0.2">
      <c r="A327" s="119" t="s">
        <v>52</v>
      </c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</row>
    <row r="328" spans="1:14" ht="17.2" customHeight="1" x14ac:dyDescent="0.2">
      <c r="A328" s="7" t="s">
        <v>0</v>
      </c>
      <c r="B328" s="8" t="s">
        <v>1</v>
      </c>
      <c r="C328" s="7" t="s">
        <v>2</v>
      </c>
      <c r="D328" s="7" t="s">
        <v>3</v>
      </c>
      <c r="E328" s="7" t="s">
        <v>4</v>
      </c>
      <c r="F328" s="9" t="s">
        <v>5</v>
      </c>
      <c r="G328" s="7" t="s">
        <v>6</v>
      </c>
      <c r="H328" s="7" t="s">
        <v>7</v>
      </c>
      <c r="I328" s="10" t="s">
        <v>8</v>
      </c>
      <c r="J328" s="10" t="s">
        <v>9</v>
      </c>
      <c r="K328" s="7" t="s">
        <v>10</v>
      </c>
    </row>
    <row r="329" spans="1:14" ht="17.2" customHeight="1" x14ac:dyDescent="0.25"/>
    <row r="330" spans="1:14" ht="17.2" customHeight="1" x14ac:dyDescent="0.25"/>
    <row r="331" spans="1:14" ht="17.2" customHeight="1" x14ac:dyDescent="0.25"/>
    <row r="332" spans="1:14" ht="17.2" customHeight="1" x14ac:dyDescent="0.25"/>
    <row r="333" spans="1:14" ht="17.2" customHeight="1" x14ac:dyDescent="0.25"/>
    <row r="334" spans="1:14" ht="17.2" customHeight="1" x14ac:dyDescent="0.25"/>
    <row r="335" spans="1:14" ht="17.2" customHeight="1" x14ac:dyDescent="0.25"/>
    <row r="336" spans="1:14" ht="17.2" customHeight="1" x14ac:dyDescent="0.25"/>
    <row r="337" spans="1:17" ht="17.2" customHeight="1" x14ac:dyDescent="0.25"/>
    <row r="338" spans="1:17" ht="17.2" customHeight="1" x14ac:dyDescent="0.25"/>
    <row r="339" spans="1:17" ht="17.2" customHeight="1" x14ac:dyDescent="0.25"/>
    <row r="340" spans="1:17" ht="18" customHeight="1" x14ac:dyDescent="0.25">
      <c r="L340" s="6"/>
      <c r="M340" s="21"/>
    </row>
    <row r="341" spans="1:17" s="117" customFormat="1" ht="18" customHeight="1" x14ac:dyDescent="0.25">
      <c r="A341" s="1"/>
      <c r="B341" s="2"/>
      <c r="C341" s="1"/>
      <c r="D341" s="1"/>
      <c r="E341" s="1"/>
      <c r="F341" s="3"/>
      <c r="G341" s="1"/>
      <c r="H341" s="1"/>
      <c r="I341" s="4"/>
      <c r="J341" s="4"/>
      <c r="K341" s="1"/>
      <c r="L341" s="115"/>
      <c r="M341" s="116"/>
      <c r="O341" s="118"/>
      <c r="P341" s="118"/>
      <c r="Q341" s="118"/>
    </row>
    <row r="342" spans="1:17" ht="17.2" customHeight="1" x14ac:dyDescent="0.25"/>
    <row r="343" spans="1:17" ht="17.2" customHeight="1" x14ac:dyDescent="0.25"/>
    <row r="344" spans="1:17" ht="17.2" customHeight="1" x14ac:dyDescent="0.25"/>
    <row r="345" spans="1:17" ht="17.2" customHeight="1" x14ac:dyDescent="0.25"/>
    <row r="346" spans="1:17" ht="17.2" customHeight="1" x14ac:dyDescent="0.25"/>
    <row r="347" spans="1:17" ht="17.2" customHeight="1" x14ac:dyDescent="0.25"/>
    <row r="348" spans="1:17" ht="17.2" customHeight="1" x14ac:dyDescent="0.25"/>
    <row r="349" spans="1:17" ht="17.2" customHeight="1" x14ac:dyDescent="0.25"/>
    <row r="350" spans="1:17" ht="17.2" customHeight="1" x14ac:dyDescent="0.25"/>
    <row r="351" spans="1:17" ht="17.2" customHeight="1" x14ac:dyDescent="0.25"/>
    <row r="352" spans="1:17" ht="17.2" customHeight="1" x14ac:dyDescent="0.25"/>
    <row r="353" ht="17.2" customHeight="1" x14ac:dyDescent="0.25"/>
    <row r="354" ht="17.2" customHeight="1" x14ac:dyDescent="0.25"/>
    <row r="355" ht="17.2" customHeight="1" x14ac:dyDescent="0.25"/>
    <row r="356" ht="17.2" customHeight="1" x14ac:dyDescent="0.25"/>
    <row r="357" ht="17.2" customHeight="1" x14ac:dyDescent="0.25"/>
    <row r="358" ht="17.2" customHeight="1" x14ac:dyDescent="0.25"/>
    <row r="359" ht="17.2" customHeight="1" x14ac:dyDescent="0.25"/>
    <row r="360" ht="17.2" customHeight="1" x14ac:dyDescent="0.25"/>
    <row r="361" ht="17.2" customHeight="1" x14ac:dyDescent="0.25"/>
    <row r="362" ht="17.2" customHeight="1" x14ac:dyDescent="0.25"/>
    <row r="363" ht="17.2" customHeight="1" x14ac:dyDescent="0.25"/>
    <row r="364" ht="17.2" customHeight="1" x14ac:dyDescent="0.25"/>
    <row r="365" ht="17.2" customHeight="1" x14ac:dyDescent="0.25"/>
    <row r="366" ht="17.2" customHeight="1" x14ac:dyDescent="0.25"/>
    <row r="367" ht="17.2" customHeight="1" x14ac:dyDescent="0.25"/>
    <row r="368" ht="17.2" customHeight="1" x14ac:dyDescent="0.25"/>
    <row r="369" ht="17.2" customHeight="1" x14ac:dyDescent="0.25"/>
    <row r="370" ht="17.2" customHeight="1" x14ac:dyDescent="0.25"/>
    <row r="371" ht="17.2" customHeight="1" x14ac:dyDescent="0.25"/>
    <row r="372" ht="17.2" customHeight="1" x14ac:dyDescent="0.25"/>
    <row r="373" ht="17.2" customHeight="1" x14ac:dyDescent="0.25"/>
    <row r="374" ht="17.2" customHeight="1" x14ac:dyDescent="0.25"/>
    <row r="375" ht="17.2" customHeight="1" x14ac:dyDescent="0.25"/>
    <row r="376" ht="17.2" customHeight="1" x14ac:dyDescent="0.25"/>
    <row r="377" ht="17.2" customHeight="1" x14ac:dyDescent="0.25"/>
    <row r="378" ht="17.2" customHeight="1" x14ac:dyDescent="0.25"/>
    <row r="379" ht="17.2" customHeight="1" x14ac:dyDescent="0.25"/>
    <row r="380" ht="17.2" customHeight="1" x14ac:dyDescent="0.25"/>
    <row r="381" ht="17.2" customHeight="1" x14ac:dyDescent="0.25"/>
    <row r="382" ht="17.2" customHeight="1" x14ac:dyDescent="0.25"/>
    <row r="383" ht="17.2" customHeight="1" x14ac:dyDescent="0.25"/>
    <row r="384" ht="17.2" customHeight="1" x14ac:dyDescent="0.25"/>
    <row r="385" ht="17.2" customHeight="1" x14ac:dyDescent="0.25"/>
    <row r="386" ht="17.2" customHeight="1" x14ac:dyDescent="0.25"/>
    <row r="387" ht="17.2" customHeight="1" x14ac:dyDescent="0.25"/>
    <row r="388" ht="17.2" customHeight="1" x14ac:dyDescent="0.25"/>
    <row r="389" ht="17.2" customHeight="1" x14ac:dyDescent="0.25"/>
    <row r="390" ht="17.2" customHeight="1" x14ac:dyDescent="0.25"/>
    <row r="391" ht="17.2" customHeight="1" x14ac:dyDescent="0.25"/>
    <row r="392" ht="17.2" customHeight="1" x14ac:dyDescent="0.25"/>
    <row r="393" ht="17.2" customHeight="1" x14ac:dyDescent="0.25"/>
    <row r="394" ht="17.2" customHeight="1" x14ac:dyDescent="0.25"/>
    <row r="395" ht="17.2" customHeight="1" x14ac:dyDescent="0.25"/>
    <row r="396" ht="17.2" customHeight="1" x14ac:dyDescent="0.25"/>
    <row r="397" ht="17.2" customHeight="1" x14ac:dyDescent="0.25"/>
    <row r="398" ht="17.2" customHeight="1" x14ac:dyDescent="0.25"/>
    <row r="399" ht="17.2" customHeight="1" x14ac:dyDescent="0.25"/>
    <row r="400" ht="17.2" customHeight="1" x14ac:dyDescent="0.25"/>
    <row r="401" ht="17.2" customHeight="1" x14ac:dyDescent="0.25"/>
    <row r="402" ht="17.2" customHeight="1" x14ac:dyDescent="0.25"/>
    <row r="403" ht="17.2" customHeight="1" x14ac:dyDescent="0.25"/>
    <row r="404" ht="17.2" customHeight="1" x14ac:dyDescent="0.25"/>
    <row r="405" ht="17.2" customHeight="1" x14ac:dyDescent="0.25"/>
    <row r="406" ht="17.2" customHeight="1" x14ac:dyDescent="0.25"/>
    <row r="407" ht="17.2" customHeight="1" x14ac:dyDescent="0.25"/>
    <row r="408" ht="17.2" customHeight="1" x14ac:dyDescent="0.25"/>
    <row r="409" ht="17.2" customHeight="1" x14ac:dyDescent="0.25"/>
    <row r="410" ht="17.2" customHeight="1" x14ac:dyDescent="0.25"/>
    <row r="411" ht="17.2" customHeight="1" x14ac:dyDescent="0.25"/>
    <row r="412" ht="17.2" customHeight="1" x14ac:dyDescent="0.25"/>
    <row r="413" ht="17.2" customHeight="1" x14ac:dyDescent="0.25"/>
    <row r="414" ht="17.2" customHeight="1" x14ac:dyDescent="0.25"/>
    <row r="415" ht="17.2" customHeight="1" x14ac:dyDescent="0.25"/>
    <row r="416" ht="17.2" customHeight="1" x14ac:dyDescent="0.25"/>
    <row r="417" ht="17.2" customHeight="1" x14ac:dyDescent="0.25"/>
    <row r="418" ht="17.2" customHeight="1" x14ac:dyDescent="0.25"/>
    <row r="419" ht="17.2" customHeight="1" x14ac:dyDescent="0.25"/>
    <row r="420" ht="17.2" customHeight="1" x14ac:dyDescent="0.25"/>
    <row r="421" ht="17.2" customHeight="1" x14ac:dyDescent="0.25"/>
    <row r="422" ht="17.2" customHeight="1" x14ac:dyDescent="0.25"/>
    <row r="423" ht="17.2" customHeight="1" x14ac:dyDescent="0.25"/>
    <row r="424" ht="17.2" customHeight="1" x14ac:dyDescent="0.25"/>
    <row r="425" ht="17.2" customHeight="1" x14ac:dyDescent="0.25"/>
    <row r="426" ht="17.2" customHeight="1" x14ac:dyDescent="0.25"/>
    <row r="427" ht="17.2" customHeight="1" x14ac:dyDescent="0.25"/>
    <row r="428" ht="17.2" customHeight="1" x14ac:dyDescent="0.25"/>
    <row r="429" ht="17.2" customHeight="1" x14ac:dyDescent="0.25"/>
    <row r="430" ht="17.2" customHeight="1" x14ac:dyDescent="0.25"/>
    <row r="431" ht="17.2" customHeight="1" x14ac:dyDescent="0.25"/>
    <row r="432" ht="17.2" customHeight="1" x14ac:dyDescent="0.25"/>
    <row r="433" ht="17.2" customHeight="1" x14ac:dyDescent="0.25"/>
    <row r="434" ht="17.2" customHeight="1" x14ac:dyDescent="0.25"/>
    <row r="435" ht="17.2" customHeight="1" x14ac:dyDescent="0.25"/>
    <row r="436" ht="17.2" customHeight="1" x14ac:dyDescent="0.25"/>
    <row r="437" ht="17.2" customHeight="1" x14ac:dyDescent="0.25"/>
    <row r="438" ht="17.2" customHeight="1" x14ac:dyDescent="0.25"/>
    <row r="439" ht="17.2" customHeight="1" x14ac:dyDescent="0.25"/>
    <row r="440" ht="17.2" customHeight="1" x14ac:dyDescent="0.25"/>
    <row r="441" ht="17.2" customHeight="1" x14ac:dyDescent="0.25"/>
    <row r="442" ht="17.2" customHeight="1" x14ac:dyDescent="0.25"/>
    <row r="443" ht="17.2" customHeight="1" x14ac:dyDescent="0.25"/>
    <row r="444" ht="17.2" customHeight="1" x14ac:dyDescent="0.25"/>
    <row r="445" ht="17.2" customHeight="1" x14ac:dyDescent="0.25"/>
    <row r="446" ht="17.2" customHeight="1" x14ac:dyDescent="0.25"/>
    <row r="447" ht="17.2" customHeight="1" x14ac:dyDescent="0.25"/>
    <row r="448" ht="17.2" customHeight="1" x14ac:dyDescent="0.25"/>
    <row r="449" ht="17.2" customHeight="1" x14ac:dyDescent="0.25"/>
    <row r="450" ht="17.2" customHeight="1" x14ac:dyDescent="0.25"/>
    <row r="451" ht="17.2" customHeight="1" x14ac:dyDescent="0.25"/>
    <row r="452" ht="17.2" customHeight="1" x14ac:dyDescent="0.25"/>
    <row r="453" ht="17.2" customHeight="1" x14ac:dyDescent="0.25"/>
    <row r="454" ht="17.2" customHeight="1" x14ac:dyDescent="0.25"/>
    <row r="455" ht="17.2" customHeight="1" x14ac:dyDescent="0.25"/>
    <row r="456" ht="17.2" customHeight="1" x14ac:dyDescent="0.25"/>
    <row r="457" ht="17.2" customHeight="1" x14ac:dyDescent="0.25"/>
    <row r="458" ht="17.2" customHeight="1" x14ac:dyDescent="0.25"/>
    <row r="459" ht="17.2" customHeight="1" x14ac:dyDescent="0.25"/>
    <row r="460" ht="17.2" customHeight="1" x14ac:dyDescent="0.25"/>
    <row r="461" ht="17.2" customHeight="1" x14ac:dyDescent="0.25"/>
    <row r="462" ht="17.2" customHeight="1" x14ac:dyDescent="0.25"/>
    <row r="463" ht="17.2" customHeight="1" x14ac:dyDescent="0.25"/>
    <row r="464" ht="17.2" customHeight="1" x14ac:dyDescent="0.25"/>
    <row r="465" ht="17.2" customHeight="1" x14ac:dyDescent="0.25"/>
    <row r="466" ht="17.2" customHeight="1" x14ac:dyDescent="0.25"/>
    <row r="467" ht="17.2" customHeight="1" x14ac:dyDescent="0.25"/>
    <row r="468" ht="17.2" customHeight="1" x14ac:dyDescent="0.25"/>
    <row r="469" ht="17.2" customHeight="1" x14ac:dyDescent="0.25"/>
    <row r="470" ht="17.2" customHeight="1" x14ac:dyDescent="0.25"/>
    <row r="471" ht="17.2" customHeight="1" x14ac:dyDescent="0.25"/>
    <row r="472" ht="17.2" customHeight="1" x14ac:dyDescent="0.25"/>
    <row r="473" ht="17.2" customHeight="1" x14ac:dyDescent="0.25"/>
    <row r="474" ht="17.2" customHeight="1" x14ac:dyDescent="0.25"/>
    <row r="475" ht="17.2" customHeight="1" x14ac:dyDescent="0.25"/>
    <row r="476" ht="17.2" customHeight="1" x14ac:dyDescent="0.25"/>
    <row r="477" ht="17.2" customHeight="1" x14ac:dyDescent="0.25"/>
    <row r="478" ht="17.2" customHeight="1" x14ac:dyDescent="0.25"/>
    <row r="479" ht="17.2" customHeight="1" x14ac:dyDescent="0.25"/>
    <row r="480" ht="17.2" customHeight="1" x14ac:dyDescent="0.25"/>
    <row r="481" ht="17.2" customHeight="1" x14ac:dyDescent="0.25"/>
    <row r="482" ht="17.2" customHeight="1" x14ac:dyDescent="0.25"/>
    <row r="483" ht="17.2" customHeight="1" x14ac:dyDescent="0.25"/>
    <row r="484" ht="17.2" customHeight="1" x14ac:dyDescent="0.25"/>
    <row r="485" ht="17.2" customHeight="1" x14ac:dyDescent="0.25"/>
    <row r="486" ht="17.2" customHeight="1" x14ac:dyDescent="0.25"/>
    <row r="487" ht="17.2" customHeight="1" x14ac:dyDescent="0.25"/>
    <row r="488" ht="17.2" customHeight="1" x14ac:dyDescent="0.25"/>
    <row r="489" ht="17.2" customHeight="1" x14ac:dyDescent="0.25"/>
    <row r="490" ht="17.2" customHeight="1" x14ac:dyDescent="0.25"/>
    <row r="491" ht="17.2" customHeight="1" x14ac:dyDescent="0.25"/>
    <row r="492" ht="17.2" customHeight="1" x14ac:dyDescent="0.25"/>
    <row r="493" ht="17.2" customHeight="1" x14ac:dyDescent="0.25"/>
    <row r="494" ht="17.2" customHeight="1" x14ac:dyDescent="0.25"/>
    <row r="495" ht="17.2" customHeight="1" x14ac:dyDescent="0.25"/>
    <row r="496" ht="17.2" customHeight="1" x14ac:dyDescent="0.25"/>
    <row r="497" ht="17.2" customHeight="1" x14ac:dyDescent="0.25"/>
    <row r="498" ht="17.2" customHeight="1" x14ac:dyDescent="0.25"/>
    <row r="499" ht="17.2" customHeight="1" x14ac:dyDescent="0.25"/>
    <row r="500" ht="17.2" customHeight="1" x14ac:dyDescent="0.25"/>
    <row r="501" ht="17.2" customHeight="1" x14ac:dyDescent="0.25"/>
    <row r="502" ht="17.2" customHeight="1" x14ac:dyDescent="0.25"/>
    <row r="503" ht="17.2" customHeight="1" x14ac:dyDescent="0.25"/>
    <row r="504" ht="17.2" customHeight="1" x14ac:dyDescent="0.25"/>
    <row r="505" ht="17.2" customHeight="1" x14ac:dyDescent="0.25"/>
    <row r="506" ht="17.2" customHeight="1" x14ac:dyDescent="0.25"/>
    <row r="507" ht="17.2" customHeight="1" x14ac:dyDescent="0.25"/>
    <row r="508" ht="17.2" customHeight="1" x14ac:dyDescent="0.25"/>
    <row r="509" ht="17.2" customHeight="1" x14ac:dyDescent="0.25"/>
    <row r="510" ht="17.2" customHeight="1" x14ac:dyDescent="0.25"/>
    <row r="511" ht="17.2" customHeight="1" x14ac:dyDescent="0.25"/>
    <row r="512" ht="17.2" customHeight="1" x14ac:dyDescent="0.25"/>
    <row r="513" ht="17.2" customHeight="1" x14ac:dyDescent="0.25"/>
    <row r="514" ht="17.2" customHeight="1" x14ac:dyDescent="0.25"/>
    <row r="515" ht="17.2" customHeight="1" x14ac:dyDescent="0.25"/>
    <row r="516" ht="17.2" customHeight="1" x14ac:dyDescent="0.25"/>
    <row r="517" ht="17.2" customHeight="1" x14ac:dyDescent="0.25"/>
    <row r="518" ht="17.2" customHeight="1" x14ac:dyDescent="0.25"/>
    <row r="519" ht="17.2" customHeight="1" x14ac:dyDescent="0.25"/>
    <row r="520" ht="17.2" customHeight="1" x14ac:dyDescent="0.25"/>
    <row r="521" ht="17.2" customHeight="1" x14ac:dyDescent="0.25"/>
    <row r="522" ht="17.2" customHeight="1" x14ac:dyDescent="0.25"/>
    <row r="523" ht="17.2" customHeight="1" x14ac:dyDescent="0.25"/>
    <row r="524" ht="17.2" customHeight="1" x14ac:dyDescent="0.25"/>
    <row r="525" ht="17.2" customHeight="1" x14ac:dyDescent="0.25"/>
    <row r="526" ht="17.2" customHeight="1" x14ac:dyDescent="0.25"/>
    <row r="527" ht="17.2" customHeight="1" x14ac:dyDescent="0.25"/>
    <row r="528" ht="17.2" customHeight="1" x14ac:dyDescent="0.25"/>
    <row r="529" ht="17.2" customHeight="1" x14ac:dyDescent="0.25"/>
    <row r="530" ht="17.2" customHeight="1" x14ac:dyDescent="0.25"/>
    <row r="531" ht="17.2" customHeight="1" x14ac:dyDescent="0.25"/>
    <row r="532" ht="17.2" customHeight="1" x14ac:dyDescent="0.25"/>
    <row r="533" ht="17.2" customHeight="1" x14ac:dyDescent="0.25"/>
    <row r="534" ht="17.2" customHeight="1" x14ac:dyDescent="0.25"/>
    <row r="535" ht="17.2" customHeight="1" x14ac:dyDescent="0.25"/>
    <row r="536" ht="17.2" customHeight="1" x14ac:dyDescent="0.25"/>
    <row r="537" ht="17.2" customHeight="1" x14ac:dyDescent="0.25"/>
    <row r="538" ht="17.2" customHeight="1" x14ac:dyDescent="0.25"/>
    <row r="539" ht="17.2" customHeight="1" x14ac:dyDescent="0.25"/>
    <row r="540" ht="17.2" customHeight="1" x14ac:dyDescent="0.25"/>
    <row r="541" ht="17.2" customHeight="1" x14ac:dyDescent="0.25"/>
    <row r="542" ht="17.2" customHeight="1" x14ac:dyDescent="0.25"/>
    <row r="543" ht="17.2" customHeight="1" x14ac:dyDescent="0.25"/>
    <row r="544" ht="17.2" customHeight="1" x14ac:dyDescent="0.25"/>
    <row r="545" ht="17.2" customHeight="1" x14ac:dyDescent="0.25"/>
    <row r="546" ht="17.2" customHeight="1" x14ac:dyDescent="0.25"/>
    <row r="547" ht="17.2" customHeight="1" x14ac:dyDescent="0.25"/>
    <row r="548" ht="17.2" customHeight="1" x14ac:dyDescent="0.25"/>
    <row r="549" ht="17.2" customHeight="1" x14ac:dyDescent="0.25"/>
    <row r="550" ht="17.2" customHeight="1" x14ac:dyDescent="0.25"/>
    <row r="551" ht="17.2" customHeight="1" x14ac:dyDescent="0.25"/>
    <row r="552" ht="17.2" customHeight="1" x14ac:dyDescent="0.25"/>
    <row r="553" ht="17.2" customHeight="1" x14ac:dyDescent="0.25"/>
    <row r="554" ht="17.2" customHeight="1" x14ac:dyDescent="0.25"/>
    <row r="555" ht="17.2" customHeight="1" x14ac:dyDescent="0.25"/>
    <row r="556" ht="17.2" customHeight="1" x14ac:dyDescent="0.25"/>
    <row r="557" ht="17.2" customHeight="1" x14ac:dyDescent="0.25"/>
    <row r="558" ht="17.2" customHeight="1" x14ac:dyDescent="0.25"/>
    <row r="559" ht="17.2" customHeight="1" x14ac:dyDescent="0.25"/>
    <row r="560" ht="17.2" customHeight="1" x14ac:dyDescent="0.25"/>
    <row r="561" ht="17.2" customHeight="1" x14ac:dyDescent="0.25"/>
    <row r="562" ht="17.2" customHeight="1" x14ac:dyDescent="0.25"/>
    <row r="563" ht="17.2" customHeight="1" x14ac:dyDescent="0.25"/>
    <row r="564" ht="17.2" customHeight="1" x14ac:dyDescent="0.25"/>
    <row r="565" ht="17.2" customHeight="1" x14ac:dyDescent="0.25"/>
    <row r="566" ht="17.2" customHeight="1" x14ac:dyDescent="0.25"/>
    <row r="567" ht="17.2" customHeight="1" x14ac:dyDescent="0.25"/>
    <row r="568" ht="17.2" customHeight="1" x14ac:dyDescent="0.25"/>
    <row r="569" ht="17.2" customHeight="1" x14ac:dyDescent="0.25"/>
    <row r="570" ht="17.2" customHeight="1" x14ac:dyDescent="0.25"/>
    <row r="571" ht="17.2" customHeight="1" x14ac:dyDescent="0.25"/>
    <row r="572" ht="17.2" customHeight="1" x14ac:dyDescent="0.25"/>
    <row r="573" ht="17.2" customHeight="1" x14ac:dyDescent="0.25"/>
    <row r="574" ht="17.2" customHeight="1" x14ac:dyDescent="0.25"/>
    <row r="575" ht="17.2" customHeight="1" x14ac:dyDescent="0.25"/>
    <row r="576" ht="17.2" customHeight="1" x14ac:dyDescent="0.25"/>
    <row r="577" ht="17.2" customHeight="1" x14ac:dyDescent="0.25"/>
    <row r="578" ht="17.2" customHeight="1" x14ac:dyDescent="0.25"/>
    <row r="579" ht="17.2" customHeight="1" x14ac:dyDescent="0.25"/>
    <row r="580" ht="17.2" customHeight="1" x14ac:dyDescent="0.25"/>
    <row r="581" ht="17.2" customHeight="1" x14ac:dyDescent="0.25"/>
    <row r="582" ht="17.2" customHeight="1" x14ac:dyDescent="0.25"/>
    <row r="583" ht="17.2" customHeight="1" x14ac:dyDescent="0.25"/>
    <row r="584" ht="17.2" customHeight="1" x14ac:dyDescent="0.25"/>
    <row r="585" ht="17.2" customHeight="1" x14ac:dyDescent="0.25"/>
    <row r="586" ht="17.2" customHeight="1" x14ac:dyDescent="0.25"/>
    <row r="587" ht="17.2" customHeight="1" x14ac:dyDescent="0.25"/>
    <row r="588" ht="17.2" customHeight="1" x14ac:dyDescent="0.25"/>
    <row r="589" ht="17.2" customHeight="1" x14ac:dyDescent="0.25"/>
    <row r="590" ht="17.2" customHeight="1" x14ac:dyDescent="0.25"/>
    <row r="591" ht="17.2" customHeight="1" x14ac:dyDescent="0.25"/>
    <row r="592" ht="17.2" customHeight="1" x14ac:dyDescent="0.25"/>
    <row r="593" ht="17.2" customHeight="1" x14ac:dyDescent="0.25"/>
    <row r="594" ht="17.2" customHeight="1" x14ac:dyDescent="0.25"/>
    <row r="595" ht="17.2" customHeight="1" x14ac:dyDescent="0.25"/>
    <row r="596" ht="17.2" customHeight="1" x14ac:dyDescent="0.25"/>
    <row r="597" ht="17.2" customHeight="1" x14ac:dyDescent="0.25"/>
    <row r="598" ht="17.2" customHeight="1" x14ac:dyDescent="0.25"/>
    <row r="599" ht="17.2" customHeight="1" x14ac:dyDescent="0.25"/>
    <row r="600" ht="17.2" customHeight="1" x14ac:dyDescent="0.25"/>
    <row r="601" ht="17.2" customHeight="1" x14ac:dyDescent="0.25"/>
    <row r="602" ht="17.2" customHeight="1" x14ac:dyDescent="0.25"/>
    <row r="603" ht="17.2" customHeight="1" x14ac:dyDescent="0.25"/>
    <row r="604" ht="17.2" customHeight="1" x14ac:dyDescent="0.25"/>
    <row r="605" ht="17.2" customHeight="1" x14ac:dyDescent="0.25"/>
    <row r="606" ht="17.2" customHeight="1" x14ac:dyDescent="0.25"/>
    <row r="607" ht="17.2" customHeight="1" x14ac:dyDescent="0.25"/>
    <row r="608" ht="17.2" customHeight="1" x14ac:dyDescent="0.25"/>
    <row r="609" ht="17.2" customHeight="1" x14ac:dyDescent="0.25"/>
    <row r="610" ht="17.2" customHeight="1" x14ac:dyDescent="0.25"/>
    <row r="611" ht="17.2" customHeight="1" x14ac:dyDescent="0.25"/>
    <row r="612" ht="17.2" customHeight="1" x14ac:dyDescent="0.25"/>
    <row r="613" ht="17.2" customHeight="1" x14ac:dyDescent="0.25"/>
    <row r="614" ht="17.2" customHeight="1" x14ac:dyDescent="0.25"/>
    <row r="615" ht="17.2" customHeight="1" x14ac:dyDescent="0.25"/>
    <row r="616" ht="17.2" customHeight="1" x14ac:dyDescent="0.25"/>
    <row r="617" ht="17.2" customHeight="1" x14ac:dyDescent="0.25"/>
    <row r="618" ht="17.2" customHeight="1" x14ac:dyDescent="0.25"/>
    <row r="619" ht="17.2" customHeight="1" x14ac:dyDescent="0.25"/>
    <row r="620" ht="17.2" customHeight="1" x14ac:dyDescent="0.25"/>
    <row r="621" ht="17.2" customHeight="1" x14ac:dyDescent="0.25"/>
    <row r="622" ht="17.2" customHeight="1" x14ac:dyDescent="0.25"/>
    <row r="623" ht="17.2" customHeight="1" x14ac:dyDescent="0.25"/>
    <row r="624" ht="17.2" customHeight="1" x14ac:dyDescent="0.25"/>
    <row r="625" ht="17.2" customHeight="1" x14ac:dyDescent="0.25"/>
    <row r="626" ht="17.2" customHeight="1" x14ac:dyDescent="0.25"/>
    <row r="627" ht="17.2" customHeight="1" x14ac:dyDescent="0.25"/>
    <row r="628" ht="17.2" customHeight="1" x14ac:dyDescent="0.25"/>
    <row r="629" ht="17.2" customHeight="1" x14ac:dyDescent="0.25"/>
    <row r="630" ht="17.2" customHeight="1" x14ac:dyDescent="0.25"/>
    <row r="631" ht="17.2" customHeight="1" x14ac:dyDescent="0.25"/>
    <row r="632" ht="17.2" customHeight="1" x14ac:dyDescent="0.25"/>
    <row r="633" ht="17.2" customHeight="1" x14ac:dyDescent="0.25"/>
    <row r="634" ht="17.2" customHeight="1" x14ac:dyDescent="0.25"/>
    <row r="635" ht="17.2" customHeight="1" x14ac:dyDescent="0.25"/>
    <row r="636" ht="17.2" customHeight="1" x14ac:dyDescent="0.25"/>
    <row r="637" ht="17.2" customHeight="1" x14ac:dyDescent="0.25"/>
    <row r="638" ht="17.2" customHeight="1" x14ac:dyDescent="0.25"/>
    <row r="639" ht="17.2" customHeight="1" x14ac:dyDescent="0.25"/>
    <row r="640" ht="17.2" customHeight="1" x14ac:dyDescent="0.25"/>
    <row r="641" ht="17.2" customHeight="1" x14ac:dyDescent="0.25"/>
    <row r="642" ht="17.2" customHeight="1" x14ac:dyDescent="0.25"/>
    <row r="643" ht="17.2" customHeight="1" x14ac:dyDescent="0.25"/>
    <row r="644" ht="17.2" customHeight="1" x14ac:dyDescent="0.25"/>
    <row r="645" ht="17.2" customHeight="1" x14ac:dyDescent="0.25"/>
    <row r="646" ht="17.2" customHeight="1" x14ac:dyDescent="0.25"/>
    <row r="647" ht="17.2" customHeight="1" x14ac:dyDescent="0.25"/>
    <row r="648" ht="17.2" customHeight="1" x14ac:dyDescent="0.25"/>
    <row r="649" ht="17.2" customHeight="1" x14ac:dyDescent="0.25"/>
    <row r="650" ht="17.2" customHeight="1" x14ac:dyDescent="0.25"/>
    <row r="651" ht="17.2" customHeight="1" x14ac:dyDescent="0.25"/>
    <row r="652" ht="17.2" customHeight="1" x14ac:dyDescent="0.25"/>
    <row r="653" ht="17.2" customHeight="1" x14ac:dyDescent="0.25"/>
    <row r="654" ht="17.2" customHeight="1" x14ac:dyDescent="0.25"/>
    <row r="655" ht="17.2" customHeight="1" x14ac:dyDescent="0.25"/>
    <row r="656" ht="17.2" customHeight="1" x14ac:dyDescent="0.25"/>
  </sheetData>
  <mergeCells count="7">
    <mergeCell ref="A327:K327"/>
    <mergeCell ref="A60:K60"/>
    <mergeCell ref="C106:D106"/>
    <mergeCell ref="C171:D171"/>
    <mergeCell ref="A240:K240"/>
    <mergeCell ref="A281:K287"/>
    <mergeCell ref="A288:K288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2017-03-23T11:38:34Z</dcterms:created>
  <dcterms:modified xsi:type="dcterms:W3CDTF">2017-03-24T11:44:05Z</dcterms:modified>
</cp:coreProperties>
</file>