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GEN" sheetId="1" r:id="rId1"/>
  </sheets>
  <calcPr calcId="144525"/>
</workbook>
</file>

<file path=xl/calcChain.xml><?xml version="1.0" encoding="utf-8"?>
<calcChain xmlns="http://schemas.openxmlformats.org/spreadsheetml/2006/main">
  <c r="G149" i="1" l="1"/>
  <c r="F149" i="1"/>
  <c r="F148" i="1"/>
  <c r="G147" i="1"/>
  <c r="G146" i="1"/>
  <c r="G144" i="1"/>
  <c r="F144" i="1"/>
  <c r="F143" i="1"/>
  <c r="G142" i="1"/>
  <c r="G135" i="1"/>
  <c r="F134" i="1"/>
  <c r="G133" i="1"/>
  <c r="F131" i="1"/>
  <c r="F130" i="1"/>
  <c r="F126" i="1"/>
  <c r="F125" i="1"/>
  <c r="F122" i="1"/>
  <c r="F121" i="1"/>
  <c r="G119" i="1"/>
  <c r="F119" i="1"/>
  <c r="F118" i="1"/>
  <c r="G117" i="1"/>
  <c r="G116" i="1"/>
  <c r="G112" i="1"/>
  <c r="F112" i="1"/>
  <c r="F111" i="1"/>
  <c r="G110" i="1"/>
  <c r="F108" i="1"/>
  <c r="F107" i="1"/>
  <c r="G103" i="1"/>
  <c r="F103" i="1"/>
  <c r="F102" i="1"/>
  <c r="G97" i="1"/>
  <c r="F97" i="1"/>
  <c r="F96" i="1"/>
  <c r="G95" i="1"/>
  <c r="G94" i="1"/>
  <c r="G92" i="1"/>
  <c r="F91" i="1"/>
  <c r="G90" i="1"/>
  <c r="F89" i="1"/>
  <c r="F88" i="1"/>
  <c r="G84" i="1"/>
  <c r="F84" i="1"/>
  <c r="F83" i="1"/>
  <c r="G81" i="1"/>
  <c r="G79" i="1"/>
  <c r="F79" i="1"/>
  <c r="F78" i="1"/>
  <c r="G76" i="1"/>
  <c r="G75" i="1"/>
  <c r="F75" i="1"/>
  <c r="F74" i="1"/>
  <c r="G73" i="1"/>
  <c r="F72" i="1"/>
  <c r="F71" i="1"/>
  <c r="G68" i="1"/>
  <c r="G65" i="1"/>
  <c r="H35" i="1"/>
</calcChain>
</file>

<file path=xl/sharedStrings.xml><?xml version="1.0" encoding="utf-8"?>
<sst xmlns="http://schemas.openxmlformats.org/spreadsheetml/2006/main" count="250" uniqueCount="125">
  <si>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</si>
  <si>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</si>
  <si>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</si>
  <si>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</si>
  <si>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</si>
  <si>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</si>
  <si>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</si>
  <si>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</si>
  <si>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</si>
  <si>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</si>
  <si>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</si>
  <si>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</si>
  <si>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100-132-176</t>
  </si>
  <si>
    <t>S. E.C. CL. N. 171</t>
  </si>
  <si>
    <t>S. E.C. CL. N. 200</t>
  </si>
  <si>
    <t>S. E.C. CL. N. 5</t>
  </si>
  <si>
    <t>S. E.C. CL. N. 8</t>
  </si>
  <si>
    <t>S. E.C. CL. N. 205</t>
  </si>
  <si>
    <t>S. E.C. CL. N. 9</t>
  </si>
  <si>
    <t>S. E.C. CL. N. 3</t>
  </si>
  <si>
    <t>S. E.C. CL. N. 6</t>
  </si>
  <si>
    <t>S. E.C. CL. N. 2</t>
  </si>
  <si>
    <t>S. E.C. CL. N. 1</t>
  </si>
  <si>
    <t>S. E.C. CL. N. 209</t>
  </si>
  <si>
    <t>S. E.C. CL. N. 4</t>
  </si>
  <si>
    <t>S. E.C. CL. N. 13</t>
  </si>
  <si>
    <t>S. E.C. CL. N. 7</t>
  </si>
  <si>
    <t>01/D</t>
  </si>
  <si>
    <t>S. E.C. CL. N. 01/D</t>
  </si>
  <si>
    <t>scontrino 19,00</t>
  </si>
  <si>
    <t>01/E</t>
  </si>
  <si>
    <t>FT. CL.</t>
  </si>
  <si>
    <t>PROLIBER</t>
  </si>
  <si>
    <t>es.</t>
  </si>
  <si>
    <t>IVA C/E</t>
  </si>
  <si>
    <t>02/E</t>
  </si>
  <si>
    <t>N.C. FORN.    PROLIBER</t>
  </si>
  <si>
    <t>03/E</t>
  </si>
  <si>
    <t>GIOCHI E GIOCATTOLI</t>
  </si>
  <si>
    <t>S. FT. CL. N° 03/E</t>
  </si>
  <si>
    <t>04/E</t>
  </si>
  <si>
    <t>CAMPOLONGO HOSPITAL</t>
  </si>
  <si>
    <t>S. FT. CL. N° 04/E</t>
  </si>
  <si>
    <t>05/E</t>
  </si>
  <si>
    <t>ARCIDIOCESI SALERNO</t>
  </si>
  <si>
    <t>SP. P.T.</t>
  </si>
  <si>
    <t>FT. FORN.</t>
  </si>
  <si>
    <t>8T00876407</t>
  </si>
  <si>
    <t>TIM</t>
  </si>
  <si>
    <t>S. FT. FORN. N° 1</t>
  </si>
  <si>
    <t>FT. FORN. 201603207</t>
  </si>
  <si>
    <t>GRAZIANI</t>
  </si>
  <si>
    <t>4° TRIM.</t>
  </si>
  <si>
    <t>CARTA CARB.</t>
  </si>
  <si>
    <t>S. FT. FORN. N° 3</t>
  </si>
  <si>
    <t>BRT</t>
  </si>
  <si>
    <t>S. FT. FORN. N° 4</t>
  </si>
  <si>
    <t>ST. ASSOC.</t>
  </si>
  <si>
    <t>S. FT. FORN. N° 5</t>
  </si>
  <si>
    <t>FT. FORN. 156/00/2017</t>
  </si>
  <si>
    <t>EDITRICE SHALOM</t>
  </si>
  <si>
    <t>FT. FORN. 19</t>
  </si>
  <si>
    <t>CEDAS</t>
  </si>
  <si>
    <t>S. FT. FORN. N° 7</t>
  </si>
  <si>
    <t>17V100130</t>
  </si>
  <si>
    <t>DIFFUS. S.PAOLO</t>
  </si>
  <si>
    <t>17V100233</t>
  </si>
  <si>
    <t>17V100232</t>
  </si>
  <si>
    <t>EDIZIONI CANTAGALLI</t>
  </si>
  <si>
    <t>S. FT. FORN. N° 11</t>
  </si>
  <si>
    <t>6/2017/A</t>
  </si>
  <si>
    <t>MESCAT</t>
  </si>
  <si>
    <t>TIESSE</t>
  </si>
  <si>
    <t>S. FT. FORN. N° 13</t>
  </si>
  <si>
    <t>ECUMENICUS</t>
  </si>
  <si>
    <t>S. FT. FORN. N° 14</t>
  </si>
  <si>
    <t>17V101091</t>
  </si>
  <si>
    <t>17V500138</t>
  </si>
  <si>
    <t>17V101370</t>
  </si>
  <si>
    <t>FT. FORN. N° 17</t>
  </si>
  <si>
    <t>VINCI VINI</t>
  </si>
  <si>
    <t>S. FT. FORN. N° 18</t>
  </si>
  <si>
    <t>FT. FORN. N° 780</t>
  </si>
  <si>
    <t>GERMANCART</t>
  </si>
  <si>
    <t>S. FT. FORN. N° 19</t>
  </si>
  <si>
    <t>FT. FORN. 1637/00/2017</t>
  </si>
  <si>
    <t>17V101559</t>
  </si>
  <si>
    <t>SALSYSTEM</t>
  </si>
  <si>
    <t>(VERIFICA ANNUALE REG.CASSA)</t>
  </si>
  <si>
    <t>S. FT. FORN. N° 22</t>
  </si>
  <si>
    <t>EDIZIONI ART</t>
  </si>
  <si>
    <t>LIBR. ED. VATICANA</t>
  </si>
  <si>
    <t>S. FT. FORN. N° 24</t>
  </si>
  <si>
    <t>17V101857</t>
  </si>
  <si>
    <t>17V102122</t>
  </si>
  <si>
    <t>FT.FORN.</t>
  </si>
  <si>
    <t>CALANDRINI</t>
  </si>
  <si>
    <t>17V102324</t>
  </si>
  <si>
    <t>17V102668</t>
  </si>
  <si>
    <t>N.C. FORN.</t>
  </si>
  <si>
    <t>GSE</t>
  </si>
  <si>
    <t>VERSAMENTO ACCONTO PROLIBER</t>
  </si>
  <si>
    <t>S. FT. FORN. 330</t>
  </si>
  <si>
    <t>S. FT. FORN. 294-308-309</t>
  </si>
  <si>
    <t>S. FT. FORN. fino al n. 321</t>
  </si>
  <si>
    <t>S. FT. FORN. 358-359</t>
  </si>
  <si>
    <t>VERSAMENTO</t>
  </si>
  <si>
    <t xml:space="preserve">DA CORRISPETTIVI </t>
  </si>
  <si>
    <t>tot. Mensile meno POS meno E.C. 1/D</t>
  </si>
  <si>
    <t>(€ 0,03 22% - € 39,15  ES.)</t>
  </si>
  <si>
    <t>(€ 18,00 4% - € 19,50 22% - € 7,20  ES.)</t>
  </si>
  <si>
    <t>(ES.)</t>
  </si>
  <si>
    <t>(IVA 22%)</t>
  </si>
  <si>
    <t>(€ 33,00 22% - € 17,00  ES.)</t>
  </si>
  <si>
    <t>(€ 19,00 22% - € 126,00  ES.)</t>
  </si>
  <si>
    <t>(€ 4,20 22% - € 60,59  ES.)</t>
  </si>
  <si>
    <t>(€ 9,50 4% - € 199,00 22% - € 51,21  ES.)</t>
  </si>
  <si>
    <t>(€ 85,55 22% - € 9,45  ES.)</t>
  </si>
  <si>
    <t>E. C. € 70,40</t>
  </si>
  <si>
    <t>(€ 97,66 22% - € 2,34  ES.)</t>
  </si>
  <si>
    <t>(€ 3,50 22% - € 69,48  ES.)</t>
  </si>
  <si>
    <t>RETRIBUZIONI GENNAIO 2017</t>
  </si>
  <si>
    <t>BONIFICO</t>
  </si>
  <si>
    <t>VERS. INPS + IRPEF</t>
  </si>
  <si>
    <t>S. E.C. CL. N.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</si>
</sst>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dd/mm"/>
    <numFmt numFmtId="166" formatCode="\ [$N°]\ \ #,##0;\-[$/N°]\ #,##0"/>
    <numFmt numFmtId="167" formatCode="#,##0[$/D]"/>
    <numFmt numFmtId="168" formatCode="#,##0[$/03]"/>
    <numFmt numFmtId="169" formatCode="_-[$€-2]\ * #,##0.00_-;\-[$€-2]\ * #,##0.00_-;_-[$€-2]\ * &quot;-&quot;??_-;_-@_-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1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0" borderId="0" xfId="2" applyFont="1"/>
    <xf numFmtId="43" fontId="6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43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6" fillId="0" borderId="0" xfId="0" applyFont="1" applyFill="1" applyAlignment="1">
      <alignment horizontal="left"/>
    </xf>
    <xf numFmtId="166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43" fontId="7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 vertical="center"/>
    </xf>
    <xf numFmtId="0" fontId="0" fillId="0" borderId="0" xfId="0" applyNumberFormat="1"/>
    <xf numFmtId="0" fontId="2" fillId="0" borderId="0" xfId="0" applyNumberFormat="1" applyFont="1" applyFill="1"/>
    <xf numFmtId="167" fontId="6" fillId="0" borderId="0" xfId="0" applyNumberFormat="1" applyFont="1" applyAlignment="1">
      <alignment horizontal="center"/>
    </xf>
    <xf numFmtId="43" fontId="2" fillId="3" borderId="0" xfId="0" applyNumberFormat="1" applyFont="1" applyFill="1"/>
    <xf numFmtId="0" fontId="6" fillId="3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4" fontId="6" fillId="0" borderId="0" xfId="0" applyNumberFormat="1" applyFont="1" applyFill="1"/>
    <xf numFmtId="0" fontId="6" fillId="0" borderId="0" xfId="0" applyFont="1" applyFill="1"/>
    <xf numFmtId="0" fontId="8" fillId="0" borderId="0" xfId="0" applyFont="1" applyFill="1" applyAlignment="1">
      <alignment horizontal="left"/>
    </xf>
    <xf numFmtId="43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2" fontId="6" fillId="0" borderId="0" xfId="0" applyNumberFormat="1" applyFont="1"/>
    <xf numFmtId="164" fontId="6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9" fillId="0" borderId="0" xfId="0" applyFont="1" applyFill="1" applyAlignment="1">
      <alignment horizontal="center"/>
    </xf>
    <xf numFmtId="168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17" fontId="6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165" fontId="6" fillId="3" borderId="0" xfId="0" applyNumberFormat="1" applyFont="1" applyFill="1" applyAlignment="1">
      <alignment horizontal="center"/>
    </xf>
    <xf numFmtId="166" fontId="6" fillId="4" borderId="0" xfId="0" applyNumberFormat="1" applyFont="1" applyFill="1" applyAlignment="1">
      <alignment horizontal="left"/>
    </xf>
    <xf numFmtId="43" fontId="7" fillId="3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8" fillId="0" borderId="0" xfId="0" applyNumberFormat="1" applyFont="1" applyAlignment="1"/>
    <xf numFmtId="0" fontId="8" fillId="0" borderId="0" xfId="0" applyFont="1" applyAlignment="1"/>
    <xf numFmtId="0" fontId="8" fillId="0" borderId="0" xfId="0" applyFont="1" applyFill="1" applyAlignment="1"/>
    <xf numFmtId="43" fontId="6" fillId="3" borderId="0" xfId="0" applyNumberFormat="1" applyFont="1" applyFill="1"/>
    <xf numFmtId="43" fontId="10" fillId="0" borderId="0" xfId="0" applyNumberFormat="1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3" fontId="1" fillId="0" borderId="0" xfId="0" applyNumberFormat="1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3" fillId="0" borderId="0" xfId="0" applyNumberFormat="1" applyFont="1" applyAlignment="1"/>
    <xf numFmtId="43" fontId="14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3" fontId="14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3" fontId="15" fillId="0" borderId="0" xfId="0" applyNumberFormat="1" applyFont="1" applyAlignment="1"/>
    <xf numFmtId="0" fontId="16" fillId="0" borderId="0" xfId="0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 applyAlignment="1"/>
    <xf numFmtId="0" fontId="1" fillId="0" borderId="0" xfId="0" applyFont="1" applyBorder="1" applyAlignment="1"/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0" fontId="1" fillId="0" borderId="0" xfId="0" applyFont="1" applyBorder="1"/>
    <xf numFmtId="4" fontId="10" fillId="0" borderId="0" xfId="0" applyNumberFormat="1" applyFont="1" applyAlignment="1">
      <alignment horizontal="center"/>
    </xf>
    <xf numFmtId="0" fontId="17" fillId="0" borderId="0" xfId="0" applyFont="1"/>
    <xf numFmtId="43" fontId="17" fillId="0" borderId="0" xfId="0" applyNumberFormat="1" applyFo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8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783186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GENNAIO 2017</a:t>
          </a:r>
        </a:p>
      </xdr:txBody>
    </xdr:sp>
    <xdr:clientData/>
  </xdr:twoCellAnchor>
  <xdr:twoCellAnchor editAs="oneCell">
    <xdr:from>
      <xdr:col>3</xdr:col>
      <xdr:colOff>307571</xdr:colOff>
      <xdr:row>0</xdr:row>
      <xdr:rowOff>66502</xdr:rowOff>
    </xdr:from>
    <xdr:to>
      <xdr:col>4</xdr:col>
      <xdr:colOff>249382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171" y="66502"/>
          <a:ext cx="59020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9"/>
  <sheetViews>
    <sheetView tabSelected="1" zoomScale="162" zoomScaleNormal="162" workbookViewId="0">
      <pane xSplit="11" ySplit="2" topLeftCell="L12" activePane="bottomRight" state="frozen"/>
      <selection pane="topRight" activeCell="K1" sqref="K1"/>
      <selection pane="bottomLeft" activeCell="A3" sqref="A3"/>
      <selection pane="bottomRight" activeCell="D18" sqref="D18"/>
    </sheetView>
  </sheetViews>
  <sheetFormatPr defaultRowHeight="14.4" x14ac:dyDescent="0.25"/>
  <cols>
    <col min="1" max="1" width="4.875" style="1" customWidth="1"/>
    <col min="2" max="2" width="6" style="2" customWidth="1"/>
    <col min="3" max="4" width="9.75" style="3" customWidth="1"/>
    <col min="5" max="5" width="17" style="3" customWidth="1"/>
    <col min="6" max="6" width="14.75" style="4" customWidth="1"/>
    <col min="7" max="8" width="7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9.75" customWidth="1"/>
    <col min="15" max="15" width="10.25" style="7" bestFit="1" customWidth="1"/>
    <col min="16" max="16" width="9.25" style="7" bestFit="1" customWidth="1"/>
    <col min="17" max="17" width="9.12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">
      <c r="A3" s="14">
        <v>1</v>
      </c>
      <c r="B3" s="15">
        <v>42739</v>
      </c>
      <c r="C3" s="14" t="s">
        <v>11</v>
      </c>
      <c r="D3" s="14"/>
      <c r="E3" s="16"/>
      <c r="F3" s="17">
        <v>146.80000000000001</v>
      </c>
      <c r="G3" s="14"/>
      <c r="H3" s="18">
        <v>75100</v>
      </c>
      <c r="I3" s="19"/>
      <c r="J3" s="19"/>
      <c r="K3" s="14"/>
    </row>
    <row r="4" spans="1:17" ht="17.2" customHeight="1" x14ac:dyDescent="0.2">
      <c r="A4" s="14">
        <v>2</v>
      </c>
      <c r="B4" s="15">
        <v>42746</v>
      </c>
      <c r="C4" s="14" t="s">
        <v>11</v>
      </c>
      <c r="D4" s="14"/>
      <c r="E4" s="16"/>
      <c r="F4" s="17">
        <v>83.38</v>
      </c>
      <c r="G4" s="14"/>
      <c r="H4" s="18">
        <v>75100</v>
      </c>
      <c r="I4" s="20"/>
      <c r="J4" s="20"/>
      <c r="K4" s="14"/>
      <c r="L4" s="7"/>
      <c r="M4" s="21"/>
      <c r="N4" s="22"/>
    </row>
    <row r="5" spans="1:17" ht="17.2" customHeight="1" x14ac:dyDescent="0.2">
      <c r="A5" s="14">
        <v>3</v>
      </c>
      <c r="B5" s="15">
        <v>42748</v>
      </c>
      <c r="C5" s="14" t="s">
        <v>11</v>
      </c>
      <c r="D5" s="14"/>
      <c r="E5" s="16"/>
      <c r="F5" s="17">
        <v>43.25</v>
      </c>
      <c r="G5" s="14"/>
      <c r="H5" s="18">
        <v>75100</v>
      </c>
      <c r="I5" s="23"/>
      <c r="J5" s="23"/>
      <c r="K5" s="14"/>
      <c r="L5" s="7"/>
      <c r="M5" s="21"/>
      <c r="N5" s="22"/>
    </row>
    <row r="6" spans="1:17" ht="17.2" customHeight="1" x14ac:dyDescent="0.2">
      <c r="A6" s="14">
        <v>4</v>
      </c>
      <c r="B6" s="15">
        <v>42748</v>
      </c>
      <c r="C6" s="14" t="s">
        <v>11</v>
      </c>
      <c r="D6" s="14"/>
      <c r="E6" s="16"/>
      <c r="F6" s="17">
        <v>24.04</v>
      </c>
      <c r="G6" s="14"/>
      <c r="H6" s="18">
        <v>75100</v>
      </c>
      <c r="I6" s="23"/>
      <c r="J6" s="23"/>
      <c r="K6" s="14"/>
      <c r="L6" s="7"/>
      <c r="M6" s="21"/>
      <c r="N6" s="22"/>
    </row>
    <row r="7" spans="1:17" ht="17.2" customHeight="1" x14ac:dyDescent="0.2">
      <c r="A7" s="14">
        <v>5</v>
      </c>
      <c r="B7" s="15">
        <v>42751</v>
      </c>
      <c r="C7" s="14" t="s">
        <v>11</v>
      </c>
      <c r="D7" s="14"/>
      <c r="E7" s="16"/>
      <c r="F7" s="17">
        <v>10.96</v>
      </c>
      <c r="G7" s="14"/>
      <c r="H7" s="18">
        <v>75100</v>
      </c>
      <c r="I7" s="23"/>
      <c r="J7" s="23"/>
      <c r="K7" s="14"/>
      <c r="L7" s="7"/>
      <c r="M7" s="21"/>
      <c r="N7" s="22"/>
    </row>
    <row r="8" spans="1:17" ht="17.2" customHeight="1" x14ac:dyDescent="0.2">
      <c r="A8" s="14">
        <v>6</v>
      </c>
      <c r="B8" s="15">
        <v>42751</v>
      </c>
      <c r="C8" s="14" t="s">
        <v>11</v>
      </c>
      <c r="D8" s="14"/>
      <c r="E8" s="16"/>
      <c r="F8" s="17">
        <v>56</v>
      </c>
      <c r="G8" s="14"/>
      <c r="H8" s="18">
        <v>75100</v>
      </c>
      <c r="I8" s="23"/>
      <c r="J8" s="23"/>
      <c r="K8" s="14"/>
      <c r="L8" s="7"/>
      <c r="M8" s="21"/>
      <c r="N8" s="22"/>
    </row>
    <row r="9" spans="1:17" ht="17.2" customHeight="1" x14ac:dyDescent="0.2">
      <c r="A9" s="14">
        <v>7</v>
      </c>
      <c r="B9" s="15">
        <v>42751</v>
      </c>
      <c r="C9" s="14" t="s">
        <v>11</v>
      </c>
      <c r="D9" s="14"/>
      <c r="E9" s="16"/>
      <c r="F9" s="17">
        <v>150</v>
      </c>
      <c r="G9" s="14"/>
      <c r="H9" s="18">
        <v>75100</v>
      </c>
      <c r="I9" s="23"/>
      <c r="J9" s="23"/>
      <c r="K9" s="14"/>
      <c r="L9" s="7"/>
      <c r="M9" s="21"/>
      <c r="N9" s="22"/>
    </row>
    <row r="10" spans="1:17" ht="17.2" customHeight="1" x14ac:dyDescent="0.2">
      <c r="A10" s="14">
        <v>8</v>
      </c>
      <c r="B10" s="15">
        <v>42753</v>
      </c>
      <c r="C10" s="14" t="s">
        <v>11</v>
      </c>
      <c r="D10" s="14"/>
      <c r="E10" s="16"/>
      <c r="F10" s="17">
        <v>430</v>
      </c>
      <c r="G10" s="14"/>
      <c r="H10" s="18">
        <v>75100</v>
      </c>
      <c r="I10" s="23"/>
      <c r="J10" s="23"/>
      <c r="K10" s="14"/>
      <c r="L10" s="7"/>
      <c r="M10" s="21"/>
      <c r="N10" s="22"/>
    </row>
    <row r="11" spans="1:17" ht="17.2" customHeight="1" x14ac:dyDescent="0.2">
      <c r="A11" s="14">
        <v>9</v>
      </c>
      <c r="B11" s="15">
        <v>42753</v>
      </c>
      <c r="C11" s="14" t="s">
        <v>11</v>
      </c>
      <c r="D11" s="14"/>
      <c r="E11" s="16"/>
      <c r="F11" s="17">
        <v>313</v>
      </c>
      <c r="G11" s="14"/>
      <c r="H11" s="18">
        <v>75100</v>
      </c>
      <c r="I11" s="23"/>
      <c r="J11" s="23"/>
      <c r="K11" s="14"/>
      <c r="L11" s="7"/>
      <c r="M11" s="21"/>
      <c r="N11" s="22"/>
    </row>
    <row r="12" spans="1:17" ht="17.2" customHeight="1" x14ac:dyDescent="0.2">
      <c r="A12" s="14">
        <v>10</v>
      </c>
      <c r="B12" s="15">
        <v>42758</v>
      </c>
      <c r="C12" s="14" t="s">
        <v>11</v>
      </c>
      <c r="D12" s="14"/>
      <c r="E12" s="16"/>
      <c r="F12" s="17">
        <v>25.15</v>
      </c>
      <c r="G12" s="14"/>
      <c r="H12" s="18">
        <v>75100</v>
      </c>
      <c r="I12" s="23"/>
      <c r="J12" s="23"/>
      <c r="K12" s="14"/>
      <c r="L12" s="7"/>
      <c r="M12" s="21"/>
      <c r="N12" s="22"/>
    </row>
    <row r="13" spans="1:17" s="26" customFormat="1" ht="17.2" customHeight="1" x14ac:dyDescent="0.2">
      <c r="A13" s="14">
        <v>11</v>
      </c>
      <c r="B13" s="15">
        <v>42759</v>
      </c>
      <c r="C13" s="14" t="s">
        <v>11</v>
      </c>
      <c r="D13" s="14"/>
      <c r="E13" s="16"/>
      <c r="F13" s="17">
        <v>35.6</v>
      </c>
      <c r="G13" s="14"/>
      <c r="H13" s="18">
        <v>75100</v>
      </c>
      <c r="I13" s="23"/>
      <c r="J13" s="23"/>
      <c r="K13" s="14"/>
      <c r="L13" s="24"/>
      <c r="M13" s="25"/>
      <c r="N13" s="1"/>
      <c r="O13" s="24"/>
      <c r="P13" s="24"/>
      <c r="Q13" s="24"/>
    </row>
    <row r="14" spans="1:17" ht="17.2" customHeight="1" x14ac:dyDescent="0.2">
      <c r="A14" s="14">
        <v>12</v>
      </c>
      <c r="B14" s="15">
        <v>42761</v>
      </c>
      <c r="C14" s="14" t="s">
        <v>11</v>
      </c>
      <c r="D14" s="14"/>
      <c r="E14" s="16"/>
      <c r="F14" s="17">
        <v>9.9499999999999993</v>
      </c>
      <c r="G14" s="14"/>
      <c r="H14" s="18">
        <v>75100</v>
      </c>
      <c r="I14" s="23"/>
      <c r="J14" s="23"/>
      <c r="K14" s="14"/>
      <c r="L14" s="7"/>
      <c r="M14" s="21"/>
      <c r="N14" s="22"/>
    </row>
    <row r="15" spans="1:17" ht="17.2" customHeight="1" x14ac:dyDescent="0.2">
      <c r="A15" s="14">
        <v>13</v>
      </c>
      <c r="B15" s="15">
        <v>42762</v>
      </c>
      <c r="C15" s="14" t="s">
        <v>11</v>
      </c>
      <c r="D15" s="14"/>
      <c r="E15" s="16"/>
      <c r="F15" s="17">
        <v>10.96</v>
      </c>
      <c r="G15" s="14"/>
      <c r="H15" s="18">
        <v>75100</v>
      </c>
      <c r="I15" s="23"/>
      <c r="J15" s="23"/>
      <c r="K15" s="14"/>
      <c r="L15" s="7"/>
      <c r="M15" s="21"/>
      <c r="N15" s="22"/>
    </row>
    <row r="16" spans="1:17" ht="17.2" customHeight="1" x14ac:dyDescent="0.2">
      <c r="A16" s="14">
        <v>14</v>
      </c>
      <c r="B16" s="15">
        <v>42765</v>
      </c>
      <c r="C16" s="14" t="s">
        <v>11</v>
      </c>
      <c r="D16" s="14"/>
      <c r="E16" s="16"/>
      <c r="F16" s="17">
        <v>91.54</v>
      </c>
      <c r="G16" s="14"/>
      <c r="H16" s="18">
        <v>75100</v>
      </c>
      <c r="I16" s="23"/>
      <c r="J16" s="23"/>
      <c r="K16" s="14"/>
      <c r="L16" s="7"/>
      <c r="M16" s="21"/>
      <c r="N16" s="22"/>
    </row>
    <row r="17" spans="1:17" ht="17.2" customHeight="1" x14ac:dyDescent="0.2">
      <c r="A17" s="14">
        <v>15</v>
      </c>
      <c r="B17" s="15">
        <v>42766</v>
      </c>
      <c r="C17" s="14" t="s">
        <v>11</v>
      </c>
      <c r="D17" s="14"/>
      <c r="E17" s="16"/>
      <c r="F17" s="17">
        <v>28.38</v>
      </c>
      <c r="G17" s="14"/>
      <c r="H17" s="18">
        <v>75100</v>
      </c>
      <c r="I17" s="23"/>
      <c r="J17" s="23"/>
      <c r="K17" s="14"/>
      <c r="L17" s="7"/>
      <c r="M17" s="21"/>
      <c r="N17" s="22"/>
    </row>
    <row r="18" spans="1:17" ht="17.2" customHeight="1" x14ac:dyDescent="0.2">
      <c r="A18" s="23"/>
      <c r="B18" s="15">
        <v>42740</v>
      </c>
      <c r="C18" s="27" t="s">
        <v>124</v>
      </c>
      <c r="D18" s="28"/>
      <c r="E18" s="14"/>
      <c r="F18" s="17">
        <v>142.79</v>
      </c>
      <c r="G18" s="29">
        <v>20210</v>
      </c>
      <c r="H18" s="23"/>
      <c r="I18" s="23"/>
      <c r="J18" s="23"/>
      <c r="K18" s="14"/>
      <c r="L18" s="7"/>
      <c r="M18" s="21"/>
      <c r="N18" s="22"/>
    </row>
    <row r="19" spans="1:17" ht="17.2" customHeight="1" x14ac:dyDescent="0.2">
      <c r="A19" s="14"/>
      <c r="B19" s="15">
        <v>42752</v>
      </c>
      <c r="C19" s="27" t="s">
        <v>12</v>
      </c>
      <c r="D19" s="28"/>
      <c r="E19" s="14"/>
      <c r="F19" s="17">
        <v>608.42999999999995</v>
      </c>
      <c r="G19" s="29">
        <v>20210</v>
      </c>
      <c r="H19" s="14"/>
      <c r="I19" s="23"/>
      <c r="J19" s="23"/>
      <c r="K19" s="14"/>
      <c r="L19" s="7"/>
      <c r="M19" s="21"/>
      <c r="N19" s="22"/>
    </row>
    <row r="20" spans="1:17" ht="17.2" customHeight="1" x14ac:dyDescent="0.2">
      <c r="A20" s="14"/>
      <c r="B20" s="15">
        <v>42752</v>
      </c>
      <c r="C20" s="27" t="s">
        <v>13</v>
      </c>
      <c r="D20" s="28"/>
      <c r="E20" s="14"/>
      <c r="F20" s="17">
        <v>11.95</v>
      </c>
      <c r="G20" s="29">
        <v>20003</v>
      </c>
      <c r="H20" s="14"/>
      <c r="I20" s="23"/>
      <c r="J20" s="23"/>
      <c r="K20" s="14"/>
      <c r="L20" s="7"/>
      <c r="M20" s="21"/>
      <c r="N20" s="22"/>
    </row>
    <row r="21" spans="1:17" ht="17.2" customHeight="1" x14ac:dyDescent="0.2">
      <c r="A21" s="14"/>
      <c r="B21" s="15">
        <v>42752</v>
      </c>
      <c r="C21" s="27" t="s">
        <v>14</v>
      </c>
      <c r="D21" s="28"/>
      <c r="E21" s="14"/>
      <c r="F21" s="17">
        <v>635</v>
      </c>
      <c r="G21" s="30">
        <v>20221</v>
      </c>
      <c r="H21" s="14"/>
      <c r="I21" s="23"/>
      <c r="J21" s="23"/>
      <c r="K21" s="14"/>
      <c r="L21" s="7"/>
      <c r="M21" s="21"/>
      <c r="N21" s="22"/>
    </row>
    <row r="22" spans="1:17" ht="17.2" customHeight="1" x14ac:dyDescent="0.2">
      <c r="A22" s="14"/>
      <c r="B22" s="15"/>
      <c r="C22" s="27"/>
      <c r="D22" s="28"/>
      <c r="E22" s="14"/>
      <c r="F22" s="31">
        <v>-0.75</v>
      </c>
      <c r="G22" s="32">
        <v>74993</v>
      </c>
      <c r="H22" s="14"/>
      <c r="I22" s="23"/>
      <c r="J22" s="23"/>
      <c r="K22" s="14"/>
      <c r="L22" s="7"/>
      <c r="M22" s="21"/>
      <c r="N22" s="22"/>
    </row>
    <row r="23" spans="1:17" ht="17.2" customHeight="1" x14ac:dyDescent="0.2">
      <c r="A23" s="14"/>
      <c r="B23" s="15">
        <v>42752</v>
      </c>
      <c r="C23" s="27" t="s">
        <v>15</v>
      </c>
      <c r="D23" s="28"/>
      <c r="E23" s="14"/>
      <c r="F23" s="17">
        <v>10.96</v>
      </c>
      <c r="G23" s="30">
        <v>20221</v>
      </c>
      <c r="H23" s="14"/>
      <c r="I23" s="23"/>
      <c r="J23" s="23"/>
      <c r="K23" s="14"/>
      <c r="L23" s="7"/>
      <c r="M23" s="21"/>
      <c r="N23" s="22"/>
    </row>
    <row r="24" spans="1:17" ht="17.2" customHeight="1" x14ac:dyDescent="0.2">
      <c r="A24" s="14"/>
      <c r="B24" s="15">
        <v>42753</v>
      </c>
      <c r="C24" s="27" t="s">
        <v>16</v>
      </c>
      <c r="D24" s="28"/>
      <c r="E24" s="14"/>
      <c r="F24" s="17">
        <v>430</v>
      </c>
      <c r="G24" s="30">
        <v>20003</v>
      </c>
      <c r="H24" s="14"/>
      <c r="I24" s="23"/>
      <c r="J24" s="23"/>
      <c r="K24" s="14"/>
      <c r="L24" s="33"/>
      <c r="M24" s="21"/>
      <c r="N24" s="22"/>
    </row>
    <row r="25" spans="1:17" ht="17.2" customHeight="1" x14ac:dyDescent="0.2">
      <c r="A25" s="14"/>
      <c r="B25" s="15">
        <v>42753</v>
      </c>
      <c r="C25" s="27" t="s">
        <v>17</v>
      </c>
      <c r="D25" s="28"/>
      <c r="E25" s="14"/>
      <c r="F25" s="17">
        <v>14.9</v>
      </c>
      <c r="G25" s="29">
        <v>20210</v>
      </c>
      <c r="H25" s="14"/>
      <c r="I25" s="23"/>
      <c r="J25" s="23"/>
      <c r="K25" s="14"/>
      <c r="L25" s="7"/>
      <c r="M25" s="21"/>
      <c r="N25" s="22"/>
    </row>
    <row r="26" spans="1:17" ht="17.2" customHeight="1" x14ac:dyDescent="0.2">
      <c r="A26" s="14"/>
      <c r="B26" s="15">
        <v>42754</v>
      </c>
      <c r="C26" s="27" t="s">
        <v>18</v>
      </c>
      <c r="D26" s="28"/>
      <c r="E26" s="14"/>
      <c r="F26" s="17">
        <v>313</v>
      </c>
      <c r="G26" s="29">
        <v>20221</v>
      </c>
      <c r="H26" s="14"/>
      <c r="I26" s="23"/>
      <c r="J26" s="34"/>
      <c r="K26" s="29"/>
      <c r="M26" s="21"/>
      <c r="N26" s="22"/>
    </row>
    <row r="27" spans="1:17" ht="17.2" customHeight="1" x14ac:dyDescent="0.2">
      <c r="A27" s="14"/>
      <c r="B27" s="15">
        <v>42755</v>
      </c>
      <c r="C27" s="27" t="s">
        <v>19</v>
      </c>
      <c r="D27" s="28"/>
      <c r="E27" s="14"/>
      <c r="F27" s="17">
        <v>43.25</v>
      </c>
      <c r="G27" s="29">
        <v>20210</v>
      </c>
      <c r="H27" s="14"/>
      <c r="I27" s="23"/>
      <c r="J27" s="23"/>
      <c r="K27" s="14"/>
      <c r="L27" s="7"/>
      <c r="M27" s="21"/>
      <c r="N27" s="22"/>
    </row>
    <row r="28" spans="1:17" ht="17.2" customHeight="1" x14ac:dyDescent="0.2">
      <c r="A28" s="14"/>
      <c r="B28" s="15">
        <v>42755</v>
      </c>
      <c r="C28" s="27" t="s">
        <v>20</v>
      </c>
      <c r="D28" s="28"/>
      <c r="E28" s="14"/>
      <c r="F28" s="17">
        <v>56</v>
      </c>
      <c r="G28" s="29">
        <v>20210</v>
      </c>
      <c r="H28" s="14"/>
      <c r="I28" s="23"/>
      <c r="J28" s="23"/>
      <c r="K28" s="14"/>
      <c r="L28" s="7"/>
      <c r="M28" s="21"/>
      <c r="N28" s="22"/>
    </row>
    <row r="29" spans="1:17" ht="17.2" customHeight="1" x14ac:dyDescent="0.2">
      <c r="A29" s="35"/>
      <c r="B29" s="15">
        <v>42756</v>
      </c>
      <c r="C29" s="27" t="s">
        <v>21</v>
      </c>
      <c r="D29" s="28"/>
      <c r="E29" s="14"/>
      <c r="F29" s="17">
        <v>83.38</v>
      </c>
      <c r="G29" s="29">
        <v>20210</v>
      </c>
      <c r="H29" s="14"/>
      <c r="I29" s="23"/>
      <c r="J29" s="23"/>
      <c r="K29" s="14"/>
      <c r="L29" s="7"/>
      <c r="M29" s="21"/>
      <c r="N29" s="22"/>
    </row>
    <row r="30" spans="1:17" ht="17.2" customHeight="1" x14ac:dyDescent="0.2">
      <c r="A30" s="35"/>
      <c r="B30" s="15">
        <v>42758</v>
      </c>
      <c r="C30" s="27" t="s">
        <v>22</v>
      </c>
      <c r="D30" s="28"/>
      <c r="E30" s="14"/>
      <c r="F30" s="17">
        <v>146.80000000000001</v>
      </c>
      <c r="G30" s="29">
        <v>20210</v>
      </c>
      <c r="H30" s="14"/>
      <c r="I30" s="23"/>
      <c r="J30" s="23"/>
      <c r="K30" s="14"/>
      <c r="L30" s="7"/>
      <c r="M30" s="21"/>
      <c r="N30" s="22"/>
    </row>
    <row r="31" spans="1:17" ht="17.2" customHeight="1" x14ac:dyDescent="0.2">
      <c r="A31" s="35"/>
      <c r="B31" s="15">
        <v>42759</v>
      </c>
      <c r="C31" s="27" t="s">
        <v>23</v>
      </c>
      <c r="D31" s="28"/>
      <c r="E31" s="14"/>
      <c r="F31" s="17">
        <v>149</v>
      </c>
      <c r="G31" s="29">
        <v>20210</v>
      </c>
      <c r="H31" s="14"/>
      <c r="I31" s="23"/>
      <c r="J31" s="23"/>
      <c r="K31" s="14"/>
      <c r="L31" s="7"/>
      <c r="M31" s="21"/>
      <c r="N31" s="22"/>
    </row>
    <row r="32" spans="1:17" s="26" customFormat="1" ht="17.2" customHeight="1" x14ac:dyDescent="0.2">
      <c r="A32" s="14"/>
      <c r="B32" s="15">
        <v>42761</v>
      </c>
      <c r="C32" s="27" t="s">
        <v>24</v>
      </c>
      <c r="D32" s="28"/>
      <c r="E32" s="14"/>
      <c r="F32" s="17">
        <v>24.04</v>
      </c>
      <c r="G32" s="29">
        <v>20210</v>
      </c>
      <c r="H32" s="14"/>
      <c r="I32" s="23"/>
      <c r="J32" s="23"/>
      <c r="K32" s="14"/>
      <c r="L32" s="24"/>
      <c r="M32" s="25"/>
      <c r="N32" s="1"/>
      <c r="O32" s="24"/>
      <c r="P32" s="24"/>
      <c r="Q32" s="24"/>
    </row>
    <row r="33" spans="1:17" s="26" customFormat="1" ht="17.2" customHeight="1" x14ac:dyDescent="0.2">
      <c r="A33" s="14"/>
      <c r="B33" s="15">
        <v>42765</v>
      </c>
      <c r="C33" s="27" t="s">
        <v>25</v>
      </c>
      <c r="D33" s="28"/>
      <c r="E33" s="14"/>
      <c r="F33" s="17">
        <v>10.96</v>
      </c>
      <c r="G33" s="14">
        <v>20221</v>
      </c>
      <c r="H33" s="14"/>
      <c r="I33" s="23"/>
      <c r="J33" s="23"/>
      <c r="K33" s="14"/>
      <c r="L33" s="24"/>
      <c r="M33" s="25"/>
      <c r="N33" s="1"/>
      <c r="O33" s="24"/>
      <c r="P33" s="24"/>
      <c r="Q33" s="24"/>
    </row>
    <row r="34" spans="1:17" ht="17.2" customHeight="1" x14ac:dyDescent="0.2">
      <c r="A34" s="14"/>
      <c r="B34" s="15">
        <v>42766</v>
      </c>
      <c r="C34" s="27" t="s">
        <v>26</v>
      </c>
      <c r="D34" s="28"/>
      <c r="E34" s="14"/>
      <c r="F34" s="17">
        <v>150</v>
      </c>
      <c r="G34" s="14">
        <v>20221</v>
      </c>
      <c r="H34" s="14"/>
      <c r="I34" s="23"/>
      <c r="J34" s="23"/>
      <c r="K34" s="14"/>
      <c r="L34" s="7"/>
      <c r="M34" s="21"/>
      <c r="N34" s="22"/>
    </row>
    <row r="35" spans="1:17" ht="17.2" customHeight="1" x14ac:dyDescent="0.2">
      <c r="A35" s="14" t="s">
        <v>27</v>
      </c>
      <c r="B35" s="16">
        <v>24</v>
      </c>
      <c r="C35" s="14" t="s">
        <v>11</v>
      </c>
      <c r="D35" s="28"/>
      <c r="E35" s="14"/>
      <c r="F35" s="17">
        <v>70.400000000000006</v>
      </c>
      <c r="G35" s="14"/>
      <c r="H35" s="14">
        <f>IF(E35="MESSAGGERO",75101,75100)</f>
        <v>75100</v>
      </c>
      <c r="I35" s="23"/>
      <c r="J35" s="23"/>
      <c r="K35" s="14"/>
      <c r="L35" s="7"/>
      <c r="M35" s="21"/>
      <c r="N35" s="22"/>
    </row>
    <row r="36" spans="1:17" ht="17.2" customHeight="1" x14ac:dyDescent="0.2">
      <c r="A36" s="14"/>
      <c r="B36" s="15">
        <v>42759</v>
      </c>
      <c r="C36" s="27" t="s">
        <v>28</v>
      </c>
      <c r="D36" s="28"/>
      <c r="E36" s="14"/>
      <c r="F36" s="17">
        <v>70.400000000000006</v>
      </c>
      <c r="G36" s="29">
        <v>20221</v>
      </c>
      <c r="H36" s="14"/>
      <c r="I36" s="23"/>
      <c r="J36" s="36" t="s">
        <v>29</v>
      </c>
      <c r="K36" s="37"/>
      <c r="M36" s="21"/>
      <c r="N36" s="22"/>
    </row>
    <row r="37" spans="1:17" ht="17.2" customHeight="1" x14ac:dyDescent="0.2">
      <c r="A37" s="29" t="s">
        <v>30</v>
      </c>
      <c r="B37" s="15">
        <v>42740</v>
      </c>
      <c r="C37" s="29" t="s">
        <v>31</v>
      </c>
      <c r="D37" s="38"/>
      <c r="E37" s="29" t="s">
        <v>32</v>
      </c>
      <c r="F37" s="31">
        <v>10635.02</v>
      </c>
      <c r="G37" s="29">
        <v>42265</v>
      </c>
      <c r="H37" s="29"/>
      <c r="I37" s="39">
        <v>10591.89</v>
      </c>
      <c r="J37" s="39"/>
      <c r="K37" s="29" t="s">
        <v>33</v>
      </c>
      <c r="L37" s="7"/>
      <c r="M37" s="21"/>
      <c r="N37" s="22"/>
    </row>
    <row r="38" spans="1:17" ht="17.2" customHeight="1" x14ac:dyDescent="0.2">
      <c r="A38" s="29"/>
      <c r="B38" s="15"/>
      <c r="C38" s="29"/>
      <c r="D38" s="38"/>
      <c r="E38" s="29"/>
      <c r="F38" s="31"/>
      <c r="G38" s="29"/>
      <c r="H38" s="29"/>
      <c r="I38" s="39">
        <v>35.35</v>
      </c>
      <c r="J38" s="39">
        <v>7.78</v>
      </c>
      <c r="K38" s="29">
        <v>22</v>
      </c>
      <c r="L38" s="7"/>
      <c r="M38" s="21"/>
      <c r="N38" s="22"/>
    </row>
    <row r="39" spans="1:17" ht="17.2" customHeight="1" x14ac:dyDescent="0.2">
      <c r="A39" s="29"/>
      <c r="B39" s="15"/>
      <c r="C39" s="29"/>
      <c r="D39" s="38"/>
      <c r="E39" s="29"/>
      <c r="F39" s="31">
        <v>10627.24</v>
      </c>
      <c r="G39" s="29"/>
      <c r="H39" s="29">
        <v>75101</v>
      </c>
      <c r="I39" s="39"/>
      <c r="J39" s="39"/>
      <c r="K39" s="29"/>
      <c r="L39" s="7"/>
      <c r="M39" s="21"/>
      <c r="N39" s="22"/>
    </row>
    <row r="40" spans="1:17" ht="17.2" customHeight="1" x14ac:dyDescent="0.2">
      <c r="A40" s="29"/>
      <c r="B40" s="15"/>
      <c r="C40" s="29"/>
      <c r="D40" s="38"/>
      <c r="E40" s="29" t="s">
        <v>34</v>
      </c>
      <c r="F40" s="31">
        <v>7.78</v>
      </c>
      <c r="G40" s="29"/>
      <c r="H40" s="29">
        <v>49997</v>
      </c>
      <c r="I40" s="39"/>
      <c r="J40" s="39"/>
      <c r="K40" s="29"/>
      <c r="L40" s="7"/>
      <c r="M40" s="21"/>
      <c r="N40" s="22"/>
    </row>
    <row r="41" spans="1:17" ht="17.2" customHeight="1" x14ac:dyDescent="0.2">
      <c r="A41" s="29" t="s">
        <v>35</v>
      </c>
      <c r="B41" s="15">
        <v>42740</v>
      </c>
      <c r="C41" s="40" t="s">
        <v>36</v>
      </c>
      <c r="D41" s="40"/>
      <c r="E41" s="40"/>
      <c r="F41" s="31">
        <v>2308.7600000000002</v>
      </c>
      <c r="G41" s="29"/>
      <c r="H41" s="29">
        <v>42265</v>
      </c>
      <c r="I41" s="41">
        <v>2304.2600000000002</v>
      </c>
      <c r="J41" s="42"/>
      <c r="K41" s="29" t="s">
        <v>33</v>
      </c>
      <c r="L41" s="7"/>
      <c r="M41" s="21"/>
      <c r="N41" s="22"/>
    </row>
    <row r="42" spans="1:17" ht="17.2" customHeight="1" x14ac:dyDescent="0.2">
      <c r="A42" s="29"/>
      <c r="B42" s="15"/>
      <c r="C42" s="40"/>
      <c r="D42" s="40"/>
      <c r="E42" s="40"/>
      <c r="F42" s="31"/>
      <c r="G42" s="29"/>
      <c r="H42" s="29"/>
      <c r="I42" s="41">
        <v>3.69</v>
      </c>
      <c r="J42" s="42">
        <v>0.81</v>
      </c>
      <c r="K42" s="29">
        <v>22</v>
      </c>
      <c r="L42" s="7"/>
      <c r="M42" s="21"/>
      <c r="N42" s="22"/>
    </row>
    <row r="43" spans="1:17" ht="17.2" customHeight="1" x14ac:dyDescent="0.2">
      <c r="A43" s="29"/>
      <c r="B43" s="15"/>
      <c r="C43" s="40"/>
      <c r="D43" s="40"/>
      <c r="E43" s="40"/>
      <c r="F43" s="31">
        <v>2307.9499999999998</v>
      </c>
      <c r="G43" s="29"/>
      <c r="H43" s="29">
        <v>75101</v>
      </c>
      <c r="I43" s="41"/>
      <c r="J43" s="42"/>
      <c r="K43" s="29"/>
      <c r="L43" s="7"/>
      <c r="M43" s="21"/>
      <c r="N43" s="22"/>
    </row>
    <row r="44" spans="1:17" ht="17.2" customHeight="1" x14ac:dyDescent="0.2">
      <c r="A44" s="29"/>
      <c r="B44" s="15"/>
      <c r="C44" s="40"/>
      <c r="D44" s="40"/>
      <c r="E44" s="18" t="s">
        <v>34</v>
      </c>
      <c r="F44" s="31">
        <v>0.81</v>
      </c>
      <c r="G44" s="29"/>
      <c r="H44" s="29">
        <v>42265</v>
      </c>
      <c r="I44" s="42"/>
      <c r="J44" s="42"/>
      <c r="K44" s="29"/>
      <c r="L44" s="7"/>
      <c r="M44" s="21"/>
      <c r="N44" s="22"/>
    </row>
    <row r="45" spans="1:17" ht="17.2" customHeight="1" x14ac:dyDescent="0.2">
      <c r="A45" s="29" t="s">
        <v>37</v>
      </c>
      <c r="B45" s="15">
        <v>42747</v>
      </c>
      <c r="C45" s="29" t="s">
        <v>31</v>
      </c>
      <c r="D45" s="43"/>
      <c r="E45" s="29" t="s">
        <v>38</v>
      </c>
      <c r="F45" s="31">
        <v>3500</v>
      </c>
      <c r="G45" s="29">
        <v>41214</v>
      </c>
      <c r="H45" s="29">
        <v>75106</v>
      </c>
      <c r="I45" s="39"/>
      <c r="J45" s="39"/>
      <c r="K45" s="29" t="s">
        <v>33</v>
      </c>
      <c r="L45" s="7"/>
      <c r="M45" s="21"/>
      <c r="N45" s="22"/>
    </row>
    <row r="46" spans="1:17" ht="17.2" customHeight="1" x14ac:dyDescent="0.2">
      <c r="A46" s="29"/>
      <c r="B46" s="15">
        <v>42754</v>
      </c>
      <c r="C46" s="27" t="s">
        <v>39</v>
      </c>
      <c r="D46" s="29"/>
      <c r="E46" s="29"/>
      <c r="F46" s="31">
        <v>3500</v>
      </c>
      <c r="G46" s="29">
        <v>20221</v>
      </c>
      <c r="H46" s="29">
        <v>41214</v>
      </c>
      <c r="I46" s="39"/>
      <c r="J46" s="39"/>
      <c r="K46" s="29"/>
      <c r="L46" s="7"/>
      <c r="M46" s="21"/>
      <c r="N46" s="22"/>
    </row>
    <row r="47" spans="1:17" ht="17.2" customHeight="1" x14ac:dyDescent="0.2">
      <c r="A47" s="29" t="s">
        <v>40</v>
      </c>
      <c r="B47" s="15">
        <v>42751</v>
      </c>
      <c r="C47" s="29" t="s">
        <v>31</v>
      </c>
      <c r="D47" s="109" t="s">
        <v>41</v>
      </c>
      <c r="E47" s="109"/>
      <c r="F47" s="17">
        <v>70</v>
      </c>
      <c r="G47" s="14">
        <v>40426</v>
      </c>
      <c r="H47" s="14"/>
      <c r="I47" s="23">
        <v>57.38</v>
      </c>
      <c r="J47" s="23">
        <v>12.62</v>
      </c>
      <c r="K47" s="14">
        <v>22</v>
      </c>
      <c r="L47" s="7"/>
      <c r="M47" s="21"/>
      <c r="N47" s="22"/>
    </row>
    <row r="48" spans="1:17" ht="17.2" customHeight="1" x14ac:dyDescent="0.2">
      <c r="A48" s="14"/>
      <c r="B48" s="15"/>
      <c r="C48" s="14"/>
      <c r="D48" s="14"/>
      <c r="E48" s="14"/>
      <c r="F48" s="17">
        <v>57.38</v>
      </c>
      <c r="G48" s="14"/>
      <c r="H48" s="14">
        <v>75103</v>
      </c>
      <c r="I48" s="44"/>
      <c r="J48" s="44"/>
      <c r="K48" s="14"/>
      <c r="L48" s="7"/>
      <c r="M48" s="21"/>
      <c r="N48" s="22"/>
    </row>
    <row r="49" spans="1:14" ht="17.2" customHeight="1" x14ac:dyDescent="0.2">
      <c r="A49" s="14"/>
      <c r="B49" s="16"/>
      <c r="C49" s="14"/>
      <c r="D49" s="14"/>
      <c r="E49" s="14" t="s">
        <v>34</v>
      </c>
      <c r="F49" s="17">
        <v>12.62</v>
      </c>
      <c r="G49" s="14"/>
      <c r="H49" s="14">
        <v>49997</v>
      </c>
      <c r="I49" s="44"/>
      <c r="J49" s="44"/>
      <c r="K49" s="14"/>
      <c r="L49" s="7"/>
      <c r="M49" s="21"/>
      <c r="N49" s="22"/>
    </row>
    <row r="50" spans="1:14" ht="17.2" customHeight="1" x14ac:dyDescent="0.2">
      <c r="A50" s="14"/>
      <c r="B50" s="15">
        <v>42751</v>
      </c>
      <c r="C50" s="45" t="s">
        <v>42</v>
      </c>
      <c r="D50" s="14"/>
      <c r="E50" s="14"/>
      <c r="F50" s="17">
        <v>70</v>
      </c>
      <c r="G50" s="14">
        <v>20003</v>
      </c>
      <c r="H50" s="14">
        <v>40426</v>
      </c>
      <c r="I50" s="44"/>
      <c r="J50" s="44"/>
      <c r="K50" s="14"/>
      <c r="L50" s="7"/>
      <c r="M50" s="21"/>
      <c r="N50" s="22"/>
    </row>
    <row r="51" spans="1:14" ht="17.2" customHeight="1" x14ac:dyDescent="0.2">
      <c r="A51" s="23" t="s">
        <v>43</v>
      </c>
      <c r="B51" s="15">
        <v>42765</v>
      </c>
      <c r="C51" s="29" t="s">
        <v>31</v>
      </c>
      <c r="D51" s="46"/>
      <c r="E51" s="14" t="s">
        <v>44</v>
      </c>
      <c r="F51" s="31">
        <v>93.5</v>
      </c>
      <c r="G51" s="14">
        <v>40208</v>
      </c>
      <c r="H51" s="29"/>
      <c r="I51" s="39">
        <v>93.5</v>
      </c>
      <c r="J51" s="39"/>
      <c r="K51" s="29" t="s">
        <v>33</v>
      </c>
      <c r="L51" s="7"/>
      <c r="M51" s="21"/>
      <c r="N51" s="22"/>
    </row>
    <row r="52" spans="1:14" ht="17.2" customHeight="1" x14ac:dyDescent="0.2">
      <c r="A52" s="23"/>
      <c r="B52" s="15">
        <v>42740</v>
      </c>
      <c r="C52" s="29"/>
      <c r="D52" s="28"/>
      <c r="E52" s="29" t="s">
        <v>45</v>
      </c>
      <c r="F52" s="31">
        <v>6.75</v>
      </c>
      <c r="G52" s="29">
        <v>82503</v>
      </c>
      <c r="H52" s="29">
        <v>20003</v>
      </c>
      <c r="I52" s="23"/>
      <c r="J52" s="23"/>
      <c r="K52" s="14"/>
      <c r="L52" s="7"/>
      <c r="M52" s="21"/>
      <c r="N52" s="22"/>
    </row>
    <row r="53" spans="1:14" ht="17.2" customHeight="1" x14ac:dyDescent="0.2">
      <c r="A53" s="23"/>
      <c r="B53" s="15">
        <v>42740</v>
      </c>
      <c r="C53" s="14"/>
      <c r="D53" s="14"/>
      <c r="E53" s="29" t="s">
        <v>45</v>
      </c>
      <c r="F53" s="47">
        <v>11.27</v>
      </c>
      <c r="G53" s="29">
        <v>82503</v>
      </c>
      <c r="H53" s="29">
        <v>20003</v>
      </c>
      <c r="I53" s="23"/>
      <c r="J53" s="23"/>
      <c r="K53" s="14"/>
      <c r="L53" s="7"/>
      <c r="M53" s="21"/>
      <c r="N53" s="22"/>
    </row>
    <row r="54" spans="1:14" ht="17.2" customHeight="1" x14ac:dyDescent="0.2">
      <c r="A54" s="23"/>
      <c r="B54" s="15">
        <v>42747</v>
      </c>
      <c r="C54" s="14"/>
      <c r="D54" s="14"/>
      <c r="E54" s="29" t="s">
        <v>45</v>
      </c>
      <c r="F54" s="47">
        <v>7.3</v>
      </c>
      <c r="G54" s="29">
        <v>82503</v>
      </c>
      <c r="H54" s="29">
        <v>20003</v>
      </c>
      <c r="I54" s="48"/>
      <c r="J54" s="23"/>
      <c r="K54" s="14"/>
      <c r="L54" s="7"/>
      <c r="M54" s="21"/>
      <c r="N54" s="22"/>
    </row>
    <row r="55" spans="1:14" ht="17.2" customHeight="1" x14ac:dyDescent="0.2">
      <c r="A55" s="23"/>
      <c r="B55" s="15">
        <v>42749</v>
      </c>
      <c r="C55" s="27"/>
      <c r="D55" s="29"/>
      <c r="E55" s="29" t="s">
        <v>45</v>
      </c>
      <c r="F55" s="47">
        <v>9.57</v>
      </c>
      <c r="G55" s="29">
        <v>82503</v>
      </c>
      <c r="H55" s="29">
        <v>20003</v>
      </c>
      <c r="I55" s="48"/>
      <c r="J55" s="23"/>
      <c r="K55" s="14"/>
      <c r="L55" s="7"/>
      <c r="M55" s="21"/>
      <c r="N55" s="22"/>
    </row>
    <row r="56" spans="1:14" ht="17.2" customHeight="1" x14ac:dyDescent="0.2">
      <c r="A56" s="14"/>
      <c r="B56" s="15">
        <v>42749</v>
      </c>
      <c r="C56" s="45"/>
      <c r="D56" s="14"/>
      <c r="E56" s="29" t="s">
        <v>45</v>
      </c>
      <c r="F56" s="17">
        <v>4.63</v>
      </c>
      <c r="G56" s="29">
        <v>82503</v>
      </c>
      <c r="H56" s="29">
        <v>20003</v>
      </c>
      <c r="I56" s="44"/>
      <c r="J56" s="44"/>
      <c r="K56" s="14"/>
      <c r="L56" s="7"/>
      <c r="M56" s="21"/>
      <c r="N56" s="22"/>
    </row>
    <row r="57" spans="1:14" ht="17.2" customHeight="1" x14ac:dyDescent="0.2">
      <c r="A57" s="14"/>
      <c r="B57" s="15">
        <v>42751</v>
      </c>
      <c r="C57" s="45"/>
      <c r="D57" s="14"/>
      <c r="E57" s="29" t="s">
        <v>45</v>
      </c>
      <c r="F57" s="17">
        <v>4.63</v>
      </c>
      <c r="G57" s="29">
        <v>82503</v>
      </c>
      <c r="H57" s="29">
        <v>20003</v>
      </c>
      <c r="I57" s="44"/>
      <c r="J57" s="44"/>
      <c r="K57" s="14"/>
      <c r="L57" s="7"/>
      <c r="M57" s="21"/>
      <c r="N57" s="22"/>
    </row>
    <row r="58" spans="1:14" ht="17.2" customHeight="1" x14ac:dyDescent="0.2">
      <c r="A58" s="14"/>
      <c r="B58" s="15">
        <v>42751</v>
      </c>
      <c r="C58" s="45"/>
      <c r="D58" s="14"/>
      <c r="E58" s="29" t="s">
        <v>45</v>
      </c>
      <c r="F58" s="17">
        <v>9</v>
      </c>
      <c r="G58" s="29">
        <v>82503</v>
      </c>
      <c r="H58" s="29">
        <v>20003</v>
      </c>
      <c r="I58" s="44"/>
      <c r="J58" s="44"/>
      <c r="K58" s="14"/>
      <c r="L58" s="7"/>
      <c r="M58" s="21"/>
      <c r="N58" s="22"/>
    </row>
    <row r="59" spans="1:14" ht="17.2" customHeight="1" x14ac:dyDescent="0.2">
      <c r="A59" s="14"/>
      <c r="B59" s="15">
        <v>42759</v>
      </c>
      <c r="C59" s="45"/>
      <c r="D59" s="14"/>
      <c r="E59" s="29" t="s">
        <v>45</v>
      </c>
      <c r="F59" s="17">
        <v>4.63</v>
      </c>
      <c r="G59" s="29">
        <v>82503</v>
      </c>
      <c r="H59" s="29">
        <v>20003</v>
      </c>
      <c r="I59" s="44"/>
      <c r="J59" s="44"/>
      <c r="K59" s="14"/>
      <c r="L59" s="7"/>
      <c r="M59" s="21"/>
      <c r="N59" s="22"/>
    </row>
    <row r="60" spans="1:14" ht="17.2" customHeight="1" x14ac:dyDescent="0.2">
      <c r="A60" s="14"/>
      <c r="B60" s="15">
        <v>42760</v>
      </c>
      <c r="C60" s="45"/>
      <c r="D60" s="14"/>
      <c r="E60" s="29" t="s">
        <v>45</v>
      </c>
      <c r="F60" s="17">
        <v>7.3</v>
      </c>
      <c r="G60" s="29">
        <v>82503</v>
      </c>
      <c r="H60" s="29">
        <v>20003</v>
      </c>
      <c r="I60" s="44"/>
      <c r="J60" s="44"/>
      <c r="K60" s="14"/>
      <c r="L60" s="7"/>
      <c r="M60" s="21"/>
      <c r="N60" s="22"/>
    </row>
    <row r="61" spans="1:14" ht="17.2" customHeight="1" x14ac:dyDescent="0.2">
      <c r="A61" s="14"/>
      <c r="B61" s="15">
        <v>42762</v>
      </c>
      <c r="C61" s="45"/>
      <c r="D61" s="14"/>
      <c r="E61" s="29" t="s">
        <v>45</v>
      </c>
      <c r="F61" s="17">
        <v>4.63</v>
      </c>
      <c r="G61" s="29">
        <v>82503</v>
      </c>
      <c r="H61" s="29">
        <v>20003</v>
      </c>
      <c r="I61" s="44"/>
      <c r="J61" s="44"/>
      <c r="K61" s="14"/>
      <c r="L61" s="7"/>
      <c r="M61" s="21"/>
      <c r="N61" s="22"/>
    </row>
    <row r="62" spans="1:14" ht="17.2" customHeight="1" x14ac:dyDescent="0.2">
      <c r="A62" s="14"/>
      <c r="B62" s="15">
        <v>42763</v>
      </c>
      <c r="C62" s="45"/>
      <c r="D62" s="14"/>
      <c r="E62" s="29" t="s">
        <v>45</v>
      </c>
      <c r="F62" s="17">
        <v>4.63</v>
      </c>
      <c r="G62" s="29">
        <v>82503</v>
      </c>
      <c r="H62" s="29">
        <v>20003</v>
      </c>
      <c r="I62" s="44"/>
      <c r="J62" s="44"/>
      <c r="K62" s="14"/>
      <c r="L62" s="7"/>
      <c r="M62" s="21"/>
      <c r="N62" s="22"/>
    </row>
    <row r="63" spans="1:14" ht="17.2" customHeight="1" x14ac:dyDescent="0.2">
      <c r="A63" s="14"/>
      <c r="B63" s="15">
        <v>42765</v>
      </c>
      <c r="C63" s="45"/>
      <c r="D63" s="14"/>
      <c r="E63" s="29" t="s">
        <v>45</v>
      </c>
      <c r="F63" s="17">
        <v>9</v>
      </c>
      <c r="G63" s="29">
        <v>82503</v>
      </c>
      <c r="H63" s="29">
        <v>20003</v>
      </c>
      <c r="I63" s="44"/>
      <c r="J63" s="44"/>
      <c r="K63" s="14"/>
      <c r="L63" s="7"/>
      <c r="M63" s="21"/>
      <c r="N63" s="22"/>
    </row>
    <row r="64" spans="1:14" ht="17.2" customHeight="1" x14ac:dyDescent="0.2">
      <c r="A64" s="14"/>
      <c r="B64" s="15">
        <v>42766</v>
      </c>
      <c r="C64" s="45"/>
      <c r="D64" s="14"/>
      <c r="E64" s="29" t="s">
        <v>45</v>
      </c>
      <c r="F64" s="17">
        <v>4.63</v>
      </c>
      <c r="G64" s="29">
        <v>82503</v>
      </c>
      <c r="H64" s="29">
        <v>20003</v>
      </c>
      <c r="I64" s="44"/>
      <c r="J64" s="44"/>
      <c r="K64" s="14"/>
      <c r="L64" s="7"/>
      <c r="M64" s="21"/>
      <c r="N64" s="22"/>
    </row>
    <row r="65" spans="1:17" ht="17.2" customHeight="1" x14ac:dyDescent="0.2">
      <c r="A65" s="29">
        <v>1</v>
      </c>
      <c r="B65" s="15">
        <v>42710</v>
      </c>
      <c r="C65" s="29" t="s">
        <v>46</v>
      </c>
      <c r="D65" s="46" t="s">
        <v>47</v>
      </c>
      <c r="E65" s="29" t="s">
        <v>48</v>
      </c>
      <c r="F65" s="31">
        <v>222.41</v>
      </c>
      <c r="G65" s="29" t="str">
        <f>IF(E65="IVA C/E",49997," ")</f>
        <v xml:space="preserve"> </v>
      </c>
      <c r="H65" s="29">
        <v>32520</v>
      </c>
      <c r="I65" s="39">
        <v>180.3</v>
      </c>
      <c r="J65" s="39">
        <v>40.11</v>
      </c>
      <c r="K65" s="29">
        <v>22</v>
      </c>
      <c r="L65" s="7"/>
      <c r="M65" s="21"/>
      <c r="N65" s="22"/>
    </row>
    <row r="66" spans="1:17" ht="17.2" customHeight="1" x14ac:dyDescent="0.2">
      <c r="A66" s="29"/>
      <c r="B66" s="15"/>
      <c r="C66" s="29"/>
      <c r="D66" s="46"/>
      <c r="E66" s="29"/>
      <c r="F66" s="31"/>
      <c r="G66" s="29"/>
      <c r="H66" s="29"/>
      <c r="I66" s="39">
        <v>2</v>
      </c>
      <c r="J66" s="39"/>
      <c r="K66" s="29" t="s">
        <v>33</v>
      </c>
      <c r="L66" s="7"/>
      <c r="M66" s="21"/>
      <c r="N66" s="22"/>
    </row>
    <row r="67" spans="1:17" ht="17.2" customHeight="1" x14ac:dyDescent="0.2">
      <c r="A67" s="29"/>
      <c r="B67" s="49"/>
      <c r="C67" s="29"/>
      <c r="D67" s="46"/>
      <c r="E67" s="29"/>
      <c r="F67" s="31">
        <v>182.3</v>
      </c>
      <c r="G67" s="29">
        <v>82503</v>
      </c>
      <c r="H67" s="29"/>
      <c r="I67" s="39"/>
      <c r="J67" s="39"/>
      <c r="K67" s="29"/>
      <c r="L67" s="7"/>
      <c r="M67" s="21"/>
      <c r="N67" s="22"/>
    </row>
    <row r="68" spans="1:17" ht="17.2" customHeight="1" x14ac:dyDescent="0.2">
      <c r="A68" s="29"/>
      <c r="B68" s="49"/>
      <c r="C68" s="29"/>
      <c r="D68" s="46"/>
      <c r="E68" s="29" t="s">
        <v>34</v>
      </c>
      <c r="F68" s="31">
        <v>40.11</v>
      </c>
      <c r="G68" s="29">
        <f>IF(E68="IVA C/E",49997," ")</f>
        <v>49997</v>
      </c>
      <c r="H68" s="29"/>
      <c r="I68" s="39"/>
      <c r="J68" s="39"/>
      <c r="K68" s="29"/>
      <c r="L68" s="7"/>
      <c r="M68" s="21"/>
      <c r="N68" s="22"/>
    </row>
    <row r="69" spans="1:17" ht="17.2" customHeight="1" x14ac:dyDescent="0.2">
      <c r="A69" s="29"/>
      <c r="B69" s="15">
        <v>42745</v>
      </c>
      <c r="C69" s="45" t="s">
        <v>49</v>
      </c>
      <c r="D69" s="14"/>
      <c r="E69" s="23"/>
      <c r="F69" s="31">
        <v>222.41</v>
      </c>
      <c r="G69" s="29">
        <v>32520</v>
      </c>
      <c r="H69" s="29">
        <v>20221</v>
      </c>
      <c r="I69" s="39"/>
      <c r="J69" s="39"/>
      <c r="K69" s="29"/>
      <c r="L69" s="7"/>
      <c r="M69" s="21"/>
      <c r="N69" s="22"/>
    </row>
    <row r="70" spans="1:17" ht="17.2" customHeight="1" x14ac:dyDescent="0.2">
      <c r="A70" s="14">
        <v>2</v>
      </c>
      <c r="B70" s="15">
        <v>42726</v>
      </c>
      <c r="C70" s="108" t="s">
        <v>50</v>
      </c>
      <c r="D70" s="108"/>
      <c r="E70" s="14" t="s">
        <v>51</v>
      </c>
      <c r="F70" s="17">
        <v>1027.26</v>
      </c>
      <c r="G70" s="29"/>
      <c r="H70" s="14">
        <v>31062</v>
      </c>
      <c r="I70" s="44">
        <v>842.02</v>
      </c>
      <c r="J70" s="44">
        <v>185.24</v>
      </c>
      <c r="K70" s="14">
        <v>22</v>
      </c>
      <c r="L70" s="7"/>
      <c r="M70" s="21"/>
      <c r="N70" s="22"/>
    </row>
    <row r="71" spans="1:17" ht="17.2" customHeight="1" x14ac:dyDescent="0.2">
      <c r="A71" s="14"/>
      <c r="B71" s="50"/>
      <c r="C71" s="14"/>
      <c r="D71" s="51"/>
      <c r="E71" s="14"/>
      <c r="F71" s="17">
        <f>I70</f>
        <v>842.02</v>
      </c>
      <c r="G71" s="29">
        <v>70106</v>
      </c>
      <c r="H71" s="14"/>
      <c r="I71" s="44"/>
      <c r="J71" s="44"/>
      <c r="K71" s="14"/>
      <c r="L71" s="7"/>
      <c r="M71" s="21"/>
      <c r="N71" s="22"/>
    </row>
    <row r="72" spans="1:17" ht="17.2" customHeight="1" x14ac:dyDescent="0.2">
      <c r="A72" s="14"/>
      <c r="B72" s="50"/>
      <c r="C72" s="27"/>
      <c r="D72" s="29"/>
      <c r="E72" s="29" t="s">
        <v>34</v>
      </c>
      <c r="F72" s="17">
        <f>J70</f>
        <v>185.24</v>
      </c>
      <c r="G72" s="29">
        <v>49997</v>
      </c>
      <c r="H72" s="14"/>
      <c r="I72" s="44"/>
      <c r="J72" s="44"/>
      <c r="K72" s="14"/>
      <c r="L72" s="7"/>
      <c r="M72" s="21"/>
      <c r="N72" s="22"/>
    </row>
    <row r="73" spans="1:17" ht="17.2" customHeight="1" x14ac:dyDescent="0.2">
      <c r="A73" s="29">
        <v>3</v>
      </c>
      <c r="B73" s="110" t="s">
        <v>52</v>
      </c>
      <c r="C73" s="110"/>
      <c r="D73" s="46"/>
      <c r="E73" s="29" t="s">
        <v>53</v>
      </c>
      <c r="F73" s="31">
        <v>257</v>
      </c>
      <c r="G73" s="29" t="str">
        <f>IF(E73="IVA C/E",49997,IF(E73="COMM.",81408," "))</f>
        <v xml:space="preserve"> </v>
      </c>
      <c r="H73" s="29"/>
      <c r="I73" s="39">
        <v>235.94</v>
      </c>
      <c r="J73" s="39">
        <v>21.06</v>
      </c>
      <c r="K73" s="29">
        <v>22</v>
      </c>
      <c r="L73" s="7"/>
      <c r="M73" s="21"/>
      <c r="N73" s="22"/>
    </row>
    <row r="74" spans="1:17" ht="17.2" customHeight="1" x14ac:dyDescent="0.2">
      <c r="A74" s="52"/>
      <c r="B74" s="53"/>
      <c r="C74" s="29"/>
      <c r="D74" s="46"/>
      <c r="E74" s="29"/>
      <c r="F74" s="31">
        <f>I73</f>
        <v>235.94</v>
      </c>
      <c r="G74" s="29">
        <v>73913</v>
      </c>
      <c r="H74" s="29"/>
      <c r="I74" s="39"/>
      <c r="J74" s="39"/>
      <c r="K74" s="29"/>
      <c r="L74" s="7"/>
      <c r="M74" s="21"/>
      <c r="N74" s="22"/>
    </row>
    <row r="75" spans="1:17" ht="17.2" customHeight="1" x14ac:dyDescent="0.2">
      <c r="A75" s="52"/>
      <c r="B75" s="53"/>
      <c r="C75" s="29"/>
      <c r="D75" s="46"/>
      <c r="E75" s="29" t="s">
        <v>34</v>
      </c>
      <c r="F75" s="31">
        <f>J73</f>
        <v>21.06</v>
      </c>
      <c r="G75" s="29">
        <f>IF(E75="IVA C/E",49997,IF(E75="COMM.",81408," "))</f>
        <v>49997</v>
      </c>
      <c r="H75" s="29"/>
      <c r="I75" s="39"/>
      <c r="J75" s="39"/>
      <c r="K75" s="29"/>
      <c r="L75" s="7"/>
      <c r="M75" s="21"/>
      <c r="N75" s="22"/>
    </row>
    <row r="76" spans="1:17" ht="17.2" customHeight="1" x14ac:dyDescent="0.2">
      <c r="A76" s="54"/>
      <c r="B76" s="55"/>
      <c r="C76" s="45" t="s">
        <v>54</v>
      </c>
      <c r="D76" s="51"/>
      <c r="E76" s="14"/>
      <c r="F76" s="31">
        <v>257</v>
      </c>
      <c r="G76" s="29" t="str">
        <f>IF(E76="IVA C/E",49997,IF(E76="COMM.",81408," "))</f>
        <v xml:space="preserve"> </v>
      </c>
      <c r="H76" s="14">
        <v>20003</v>
      </c>
      <c r="I76" s="39"/>
      <c r="J76" s="39"/>
      <c r="K76" s="29"/>
      <c r="L76" s="7"/>
      <c r="M76" s="21"/>
      <c r="N76" s="22"/>
    </row>
    <row r="77" spans="1:17" s="26" customFormat="1" ht="17.2" customHeight="1" x14ac:dyDescent="0.2">
      <c r="A77" s="29">
        <v>4</v>
      </c>
      <c r="B77" s="15">
        <v>42736</v>
      </c>
      <c r="C77" s="27" t="s">
        <v>46</v>
      </c>
      <c r="D77" s="29">
        <v>5127</v>
      </c>
      <c r="E77" s="29" t="s">
        <v>55</v>
      </c>
      <c r="F77" s="31">
        <v>38.97</v>
      </c>
      <c r="G77" s="29"/>
      <c r="H77" s="29">
        <v>32851</v>
      </c>
      <c r="I77" s="39">
        <v>31.94</v>
      </c>
      <c r="J77" s="39">
        <v>7.03</v>
      </c>
      <c r="K77" s="29">
        <v>22</v>
      </c>
      <c r="L77" s="24"/>
      <c r="M77" s="25"/>
      <c r="N77" s="1"/>
      <c r="O77" s="24"/>
      <c r="P77" s="24"/>
      <c r="Q77" s="24"/>
    </row>
    <row r="78" spans="1:17" ht="17.2" customHeight="1" x14ac:dyDescent="0.2">
      <c r="A78" s="29"/>
      <c r="B78" s="49"/>
      <c r="C78" s="29"/>
      <c r="D78" s="29"/>
      <c r="E78" s="29"/>
      <c r="F78" s="31">
        <f>I77</f>
        <v>31.94</v>
      </c>
      <c r="G78" s="29">
        <v>73943</v>
      </c>
      <c r="H78" s="29"/>
      <c r="I78" s="39"/>
      <c r="J78" s="39"/>
      <c r="K78" s="29"/>
      <c r="L78" s="7"/>
      <c r="M78" s="25"/>
      <c r="N78" s="22"/>
    </row>
    <row r="79" spans="1:17" ht="17.2" customHeight="1" x14ac:dyDescent="0.2">
      <c r="A79" s="29"/>
      <c r="B79" s="49"/>
      <c r="C79" s="27"/>
      <c r="D79" s="29"/>
      <c r="E79" s="29" t="s">
        <v>34</v>
      </c>
      <c r="F79" s="31">
        <f>J77</f>
        <v>7.03</v>
      </c>
      <c r="G79" s="29">
        <f>IF(E79="IVA C/E",49997," ")</f>
        <v>49997</v>
      </c>
      <c r="H79" s="29"/>
      <c r="I79" s="39"/>
      <c r="J79" s="39"/>
      <c r="K79" s="29"/>
      <c r="L79" s="7"/>
      <c r="M79" s="25"/>
      <c r="N79" s="22"/>
    </row>
    <row r="80" spans="1:17" ht="17.2" customHeight="1" x14ac:dyDescent="0.2">
      <c r="A80" s="29"/>
      <c r="B80" s="15">
        <v>42765</v>
      </c>
      <c r="C80" s="27" t="s">
        <v>56</v>
      </c>
      <c r="D80" s="29"/>
      <c r="E80" s="29"/>
      <c r="F80" s="31">
        <v>38.97</v>
      </c>
      <c r="G80" s="29">
        <v>32851</v>
      </c>
      <c r="H80" s="29">
        <v>20221</v>
      </c>
      <c r="I80" s="39"/>
      <c r="J80" s="39"/>
      <c r="K80" s="29"/>
      <c r="L80" s="7"/>
      <c r="M80" s="25"/>
      <c r="N80" s="22"/>
    </row>
    <row r="81" spans="1:14" ht="17.2" customHeight="1" x14ac:dyDescent="0.2">
      <c r="A81" s="14">
        <v>5</v>
      </c>
      <c r="B81" s="15">
        <v>42737</v>
      </c>
      <c r="C81" s="56" t="s">
        <v>46</v>
      </c>
      <c r="D81" s="14">
        <v>12</v>
      </c>
      <c r="E81" s="14" t="s">
        <v>57</v>
      </c>
      <c r="F81" s="17">
        <v>905.49</v>
      </c>
      <c r="G81" s="14" t="str">
        <f>IF(E81="IVA C/E",49997," ")</f>
        <v xml:space="preserve"> </v>
      </c>
      <c r="H81" s="14">
        <v>32388</v>
      </c>
      <c r="I81" s="44">
        <v>663.52</v>
      </c>
      <c r="J81" s="44">
        <v>145.97</v>
      </c>
      <c r="K81" s="14">
        <v>22</v>
      </c>
      <c r="L81" s="7"/>
      <c r="M81" s="25"/>
      <c r="N81" s="22"/>
    </row>
    <row r="82" spans="1:14" ht="17.2" customHeight="1" x14ac:dyDescent="0.2">
      <c r="A82" s="14"/>
      <c r="B82" s="16"/>
      <c r="C82" s="14"/>
      <c r="D82" s="14"/>
      <c r="E82" s="14"/>
      <c r="F82" s="17"/>
      <c r="G82" s="14"/>
      <c r="H82" s="14"/>
      <c r="I82" s="44">
        <v>96</v>
      </c>
      <c r="J82" s="44"/>
      <c r="K82" s="14" t="s">
        <v>33</v>
      </c>
      <c r="L82" s="7"/>
      <c r="M82" s="25"/>
      <c r="N82" s="22"/>
    </row>
    <row r="83" spans="1:14" ht="17.2" customHeight="1" x14ac:dyDescent="0.2">
      <c r="A83" s="14"/>
      <c r="B83" s="16"/>
      <c r="C83" s="14"/>
      <c r="D83" s="14"/>
      <c r="E83" s="14"/>
      <c r="F83" s="17">
        <f>I81+I82</f>
        <v>759.52</v>
      </c>
      <c r="G83" s="14">
        <v>89003</v>
      </c>
      <c r="H83" s="14"/>
      <c r="I83" s="44"/>
      <c r="J83" s="44"/>
      <c r="K83" s="14"/>
      <c r="L83" s="7"/>
      <c r="M83" s="25"/>
      <c r="N83" s="22"/>
    </row>
    <row r="84" spans="1:14" ht="17.2" customHeight="1" x14ac:dyDescent="0.2">
      <c r="A84" s="14"/>
      <c r="B84" s="16"/>
      <c r="C84" s="14"/>
      <c r="D84" s="14"/>
      <c r="E84" s="14" t="s">
        <v>34</v>
      </c>
      <c r="F84" s="17">
        <f>J81</f>
        <v>145.97</v>
      </c>
      <c r="G84" s="14">
        <f>IF(E84="IVA C/E",49997," ")</f>
        <v>49997</v>
      </c>
      <c r="H84" s="14"/>
      <c r="I84" s="44"/>
      <c r="J84" s="44"/>
      <c r="K84" s="14"/>
      <c r="L84" s="7"/>
      <c r="M84" s="25"/>
      <c r="N84" s="22"/>
    </row>
    <row r="85" spans="1:14" ht="17.2" customHeight="1" x14ac:dyDescent="0.2">
      <c r="A85" s="14"/>
      <c r="B85" s="15">
        <v>42760</v>
      </c>
      <c r="C85" s="45" t="s">
        <v>58</v>
      </c>
      <c r="D85" s="14"/>
      <c r="E85" s="14"/>
      <c r="F85" s="17">
        <v>777.89</v>
      </c>
      <c r="G85" s="14">
        <v>32388</v>
      </c>
      <c r="H85" s="14">
        <v>20221</v>
      </c>
      <c r="I85" s="44"/>
      <c r="J85" s="44"/>
      <c r="K85" s="14"/>
      <c r="L85" s="7"/>
      <c r="M85" s="25"/>
      <c r="N85" s="22"/>
    </row>
    <row r="86" spans="1:14" ht="17.2" customHeight="1" x14ac:dyDescent="0.2">
      <c r="A86" s="18">
        <v>6</v>
      </c>
      <c r="B86" s="15">
        <v>42738</v>
      </c>
      <c r="C86" s="108" t="s">
        <v>59</v>
      </c>
      <c r="D86" s="108"/>
      <c r="E86" s="14" t="s">
        <v>60</v>
      </c>
      <c r="F86" s="17">
        <v>100.8</v>
      </c>
      <c r="G86" s="14"/>
      <c r="H86" s="14">
        <v>30809</v>
      </c>
      <c r="I86" s="44">
        <v>85.2</v>
      </c>
      <c r="J86" s="44"/>
      <c r="K86" s="14" t="s">
        <v>33</v>
      </c>
      <c r="L86" s="7"/>
      <c r="M86" s="25"/>
      <c r="N86" s="22"/>
    </row>
    <row r="87" spans="1:14" ht="17.2" customHeight="1" x14ac:dyDescent="0.2">
      <c r="A87" s="14"/>
      <c r="B87" s="50"/>
      <c r="C87" s="45"/>
      <c r="D87" s="51"/>
      <c r="E87" s="14"/>
      <c r="F87" s="17"/>
      <c r="G87" s="14"/>
      <c r="H87" s="14"/>
      <c r="I87" s="44">
        <v>12.79</v>
      </c>
      <c r="J87" s="44">
        <v>2.81</v>
      </c>
      <c r="K87" s="14">
        <v>22</v>
      </c>
      <c r="L87" s="7"/>
      <c r="M87" s="25"/>
      <c r="N87" s="22"/>
    </row>
    <row r="88" spans="1:14" ht="17.2" customHeight="1" x14ac:dyDescent="0.2">
      <c r="A88" s="14"/>
      <c r="B88" s="50"/>
      <c r="C88" s="57"/>
      <c r="D88" s="51"/>
      <c r="E88" s="14"/>
      <c r="F88" s="17">
        <f>I86+I87</f>
        <v>97.990000000000009</v>
      </c>
      <c r="G88" s="14">
        <v>70107</v>
      </c>
      <c r="H88" s="14"/>
      <c r="I88" s="44"/>
      <c r="J88" s="44"/>
      <c r="K88" s="14"/>
      <c r="L88" s="7"/>
      <c r="M88" s="25"/>
      <c r="N88" s="22"/>
    </row>
    <row r="89" spans="1:14" ht="17.2" customHeight="1" x14ac:dyDescent="0.2">
      <c r="A89" s="14"/>
      <c r="B89" s="50"/>
      <c r="C89" s="45"/>
      <c r="D89" s="58"/>
      <c r="E89" s="29" t="s">
        <v>34</v>
      </c>
      <c r="F89" s="17">
        <f>J87</f>
        <v>2.81</v>
      </c>
      <c r="G89" s="29">
        <v>49997</v>
      </c>
      <c r="H89" s="14"/>
      <c r="I89" s="44"/>
      <c r="J89" s="44"/>
      <c r="K89" s="14"/>
      <c r="L89" s="7"/>
      <c r="M89" s="25"/>
      <c r="N89" s="22"/>
    </row>
    <row r="90" spans="1:14" ht="17.2" customHeight="1" x14ac:dyDescent="0.2">
      <c r="A90" s="14">
        <v>7</v>
      </c>
      <c r="B90" s="15">
        <v>42739</v>
      </c>
      <c r="C90" s="111" t="s">
        <v>61</v>
      </c>
      <c r="D90" s="111"/>
      <c r="E90" s="14" t="s">
        <v>62</v>
      </c>
      <c r="F90" s="17">
        <v>109.8</v>
      </c>
      <c r="G90" s="14" t="str">
        <f>IF(E90="IVA C/E",49997," ")</f>
        <v xml:space="preserve"> </v>
      </c>
      <c r="H90" s="14">
        <v>30468</v>
      </c>
      <c r="I90" s="44">
        <v>90</v>
      </c>
      <c r="J90" s="44">
        <v>19.8</v>
      </c>
      <c r="K90" s="14">
        <v>22</v>
      </c>
      <c r="L90" s="7"/>
      <c r="M90" s="25"/>
      <c r="N90" s="22"/>
    </row>
    <row r="91" spans="1:14" ht="17.2" customHeight="1" x14ac:dyDescent="0.2">
      <c r="A91" s="14"/>
      <c r="B91" s="16"/>
      <c r="C91" s="14"/>
      <c r="D91" s="51"/>
      <c r="E91" s="14"/>
      <c r="F91" s="17">
        <f>I90</f>
        <v>90</v>
      </c>
      <c r="G91" s="14">
        <v>73908</v>
      </c>
      <c r="H91" s="14"/>
      <c r="I91" s="44"/>
      <c r="J91" s="44"/>
      <c r="K91" s="14"/>
      <c r="L91" s="7"/>
      <c r="M91" s="25"/>
      <c r="N91" s="22"/>
    </row>
    <row r="92" spans="1:14" ht="17.2" customHeight="1" x14ac:dyDescent="0.2">
      <c r="A92" s="14"/>
      <c r="B92" s="16"/>
      <c r="C92" s="14"/>
      <c r="D92" s="51"/>
      <c r="E92" s="14" t="s">
        <v>34</v>
      </c>
      <c r="F92" s="17">
        <v>19.8</v>
      </c>
      <c r="G92" s="14">
        <f>IF(E92="IVA C/E",49997," ")</f>
        <v>49997</v>
      </c>
      <c r="H92" s="14"/>
      <c r="I92" s="44"/>
      <c r="J92" s="44"/>
      <c r="K92" s="14"/>
      <c r="L92" s="7"/>
      <c r="M92" s="25"/>
      <c r="N92" s="22"/>
    </row>
    <row r="93" spans="1:14" ht="17.2" customHeight="1" x14ac:dyDescent="0.2">
      <c r="A93" s="14"/>
      <c r="B93" s="15">
        <v>42739</v>
      </c>
      <c r="C93" s="45" t="s">
        <v>63</v>
      </c>
      <c r="D93" s="51"/>
      <c r="E93" s="14"/>
      <c r="F93" s="17">
        <v>109.8</v>
      </c>
      <c r="G93" s="14">
        <v>30468</v>
      </c>
      <c r="H93" s="14">
        <v>20003</v>
      </c>
      <c r="I93" s="44"/>
      <c r="J93" s="44"/>
      <c r="K93" s="14"/>
    </row>
    <row r="94" spans="1:14" ht="17.2" customHeight="1" x14ac:dyDescent="0.2">
      <c r="A94" s="29">
        <v>8</v>
      </c>
      <c r="B94" s="15">
        <v>42744</v>
      </c>
      <c r="C94" s="29" t="s">
        <v>46</v>
      </c>
      <c r="D94" s="51" t="s">
        <v>64</v>
      </c>
      <c r="E94" s="14" t="s">
        <v>65</v>
      </c>
      <c r="F94" s="17">
        <v>79.180000000000007</v>
      </c>
      <c r="G94" s="14" t="str">
        <f>IF(E94="IVA C/E",49997," ")</f>
        <v xml:space="preserve"> </v>
      </c>
      <c r="H94" s="14">
        <v>30443</v>
      </c>
      <c r="I94" s="44">
        <v>74.14</v>
      </c>
      <c r="J94" s="44"/>
      <c r="K94" s="14" t="s">
        <v>33</v>
      </c>
      <c r="L94" s="7"/>
      <c r="M94" s="25"/>
      <c r="N94" s="22"/>
    </row>
    <row r="95" spans="1:14" ht="17.2" customHeight="1" x14ac:dyDescent="0.2">
      <c r="A95" s="14"/>
      <c r="B95" s="15"/>
      <c r="C95" s="45"/>
      <c r="D95" s="51"/>
      <c r="E95" s="14"/>
      <c r="F95" s="17"/>
      <c r="G95" s="14" t="str">
        <f>IF(E95="IVA C/E",49997," ")</f>
        <v xml:space="preserve"> </v>
      </c>
      <c r="H95" s="14"/>
      <c r="I95" s="44">
        <v>4.13</v>
      </c>
      <c r="J95" s="44">
        <v>0.91</v>
      </c>
      <c r="K95" s="14">
        <v>22</v>
      </c>
      <c r="L95" s="7"/>
      <c r="M95" s="25"/>
      <c r="N95" s="22"/>
    </row>
    <row r="96" spans="1:14" ht="17.2" customHeight="1" x14ac:dyDescent="0.2">
      <c r="A96" s="14"/>
      <c r="B96" s="15"/>
      <c r="C96" s="45"/>
      <c r="D96" s="51"/>
      <c r="E96" s="14"/>
      <c r="F96" s="17">
        <f>I94+I95</f>
        <v>78.27</v>
      </c>
      <c r="G96" s="14">
        <v>70107</v>
      </c>
      <c r="H96" s="14"/>
      <c r="I96" s="44"/>
      <c r="J96" s="44"/>
      <c r="K96" s="14"/>
      <c r="L96" s="7"/>
      <c r="M96" s="25"/>
      <c r="N96" s="22"/>
    </row>
    <row r="97" spans="1:14" ht="17.2" customHeight="1" x14ac:dyDescent="0.2">
      <c r="A97" s="14"/>
      <c r="B97" s="15"/>
      <c r="C97" s="45"/>
      <c r="D97" s="51"/>
      <c r="E97" s="14" t="s">
        <v>34</v>
      </c>
      <c r="F97" s="17">
        <f>J95</f>
        <v>0.91</v>
      </c>
      <c r="G97" s="14">
        <f>IF(E97="IVA C/E",49997," ")</f>
        <v>49997</v>
      </c>
      <c r="H97" s="14"/>
      <c r="I97" s="44"/>
      <c r="J97" s="44"/>
      <c r="K97" s="14"/>
      <c r="L97" s="7"/>
      <c r="M97" s="25"/>
      <c r="N97" s="22"/>
    </row>
    <row r="98" spans="1:14" ht="17.2" customHeight="1" x14ac:dyDescent="0.2">
      <c r="A98" s="14">
        <v>9</v>
      </c>
      <c r="B98" s="15">
        <v>42744</v>
      </c>
      <c r="C98" s="29" t="s">
        <v>46</v>
      </c>
      <c r="D98" s="51" t="s">
        <v>66</v>
      </c>
      <c r="E98" s="14" t="s">
        <v>65</v>
      </c>
      <c r="F98" s="17">
        <v>20.7</v>
      </c>
      <c r="G98" s="14">
        <v>70107</v>
      </c>
      <c r="H98" s="14">
        <v>30443</v>
      </c>
      <c r="I98" s="44"/>
      <c r="J98" s="44"/>
      <c r="K98" s="14" t="s">
        <v>33</v>
      </c>
      <c r="L98" s="7"/>
      <c r="M98" s="25"/>
      <c r="N98" s="22"/>
    </row>
    <row r="99" spans="1:14" ht="17.2" customHeight="1" x14ac:dyDescent="0.2">
      <c r="A99" s="14">
        <v>10</v>
      </c>
      <c r="B99" s="15">
        <v>42744</v>
      </c>
      <c r="C99" s="29" t="s">
        <v>46</v>
      </c>
      <c r="D99" s="51" t="s">
        <v>67</v>
      </c>
      <c r="E99" s="14" t="s">
        <v>65</v>
      </c>
      <c r="F99" s="17">
        <v>86.64</v>
      </c>
      <c r="G99" s="14">
        <v>70107</v>
      </c>
      <c r="H99" s="14">
        <v>30443</v>
      </c>
      <c r="I99" s="44"/>
      <c r="J99" s="44"/>
      <c r="K99" s="14" t="s">
        <v>33</v>
      </c>
      <c r="L99" s="7"/>
      <c r="M99" s="25"/>
      <c r="N99" s="22"/>
    </row>
    <row r="100" spans="1:14" ht="17.2" customHeight="1" x14ac:dyDescent="0.2">
      <c r="A100" s="14">
        <v>11</v>
      </c>
      <c r="B100" s="15">
        <v>42745</v>
      </c>
      <c r="C100" s="29" t="s">
        <v>46</v>
      </c>
      <c r="D100" s="59">
        <v>42979</v>
      </c>
      <c r="E100" s="14" t="s">
        <v>68</v>
      </c>
      <c r="F100" s="17">
        <v>85.74</v>
      </c>
      <c r="G100" s="14"/>
      <c r="H100" s="14">
        <v>30812</v>
      </c>
      <c r="I100" s="44">
        <v>14</v>
      </c>
      <c r="J100" s="44"/>
      <c r="K100" s="29" t="s">
        <v>33</v>
      </c>
      <c r="L100" s="7"/>
      <c r="M100" s="25"/>
      <c r="N100" s="22"/>
    </row>
    <row r="101" spans="1:14" ht="17.2" customHeight="1" x14ac:dyDescent="0.2">
      <c r="A101" s="54"/>
      <c r="B101" s="16"/>
      <c r="C101" s="14"/>
      <c r="D101" s="14"/>
      <c r="E101" s="14"/>
      <c r="F101" s="17"/>
      <c r="G101" s="14"/>
      <c r="H101" s="14"/>
      <c r="I101" s="44">
        <v>58.8</v>
      </c>
      <c r="J101" s="44">
        <v>12.94</v>
      </c>
      <c r="K101" s="14">
        <v>22</v>
      </c>
      <c r="L101" s="7"/>
      <c r="M101" s="25"/>
      <c r="N101" s="22"/>
    </row>
    <row r="102" spans="1:14" ht="17.2" customHeight="1" x14ac:dyDescent="0.2">
      <c r="A102" s="54"/>
      <c r="B102" s="50"/>
      <c r="C102" s="14"/>
      <c r="D102" s="14"/>
      <c r="E102" s="14"/>
      <c r="F102" s="17">
        <f>I100+I101</f>
        <v>72.8</v>
      </c>
      <c r="G102" s="14">
        <v>70107</v>
      </c>
      <c r="H102" s="14"/>
      <c r="I102" s="44"/>
      <c r="J102" s="44"/>
      <c r="K102" s="14"/>
      <c r="L102" s="7"/>
      <c r="M102" s="25"/>
      <c r="N102" s="22"/>
    </row>
    <row r="103" spans="1:14" ht="17.2" customHeight="1" x14ac:dyDescent="0.2">
      <c r="A103" s="14"/>
      <c r="B103" s="50"/>
      <c r="C103" s="45"/>
      <c r="D103" s="14"/>
      <c r="E103" s="14" t="s">
        <v>34</v>
      </c>
      <c r="F103" s="17">
        <f>J101</f>
        <v>12.94</v>
      </c>
      <c r="G103" s="14">
        <f>IF(E103="IVA C/E",49997," ")</f>
        <v>49997</v>
      </c>
      <c r="H103" s="14"/>
      <c r="I103" s="44"/>
      <c r="J103" s="44"/>
      <c r="K103" s="14"/>
      <c r="L103" s="7"/>
      <c r="M103" s="25"/>
      <c r="N103" s="22"/>
    </row>
    <row r="104" spans="1:14" ht="17.2" customHeight="1" x14ac:dyDescent="0.2">
      <c r="A104" s="14"/>
      <c r="B104" s="15">
        <v>42745</v>
      </c>
      <c r="C104" s="27" t="s">
        <v>69</v>
      </c>
      <c r="D104" s="60"/>
      <c r="E104" s="29"/>
      <c r="F104" s="31">
        <v>85.74</v>
      </c>
      <c r="G104" s="14">
        <v>30812</v>
      </c>
      <c r="H104" s="14">
        <v>20003</v>
      </c>
      <c r="I104" s="44"/>
      <c r="J104" s="44"/>
      <c r="K104" s="14"/>
      <c r="L104" s="7"/>
      <c r="M104" s="25"/>
      <c r="N104" s="22"/>
    </row>
    <row r="105" spans="1:14" ht="17.2" customHeight="1" x14ac:dyDescent="0.2">
      <c r="A105" s="18">
        <v>12</v>
      </c>
      <c r="B105" s="15">
        <v>42746</v>
      </c>
      <c r="C105" s="14" t="s">
        <v>46</v>
      </c>
      <c r="D105" s="46" t="s">
        <v>70</v>
      </c>
      <c r="E105" s="14" t="s">
        <v>71</v>
      </c>
      <c r="F105" s="17">
        <v>71.349999999999994</v>
      </c>
      <c r="G105" s="29">
        <v>70107</v>
      </c>
      <c r="H105" s="14">
        <v>31667</v>
      </c>
      <c r="I105" s="44"/>
      <c r="J105" s="44"/>
      <c r="K105" s="14" t="s">
        <v>33</v>
      </c>
      <c r="L105" s="7"/>
      <c r="M105" s="25"/>
      <c r="N105" s="22"/>
    </row>
    <row r="106" spans="1:14" ht="17.2" customHeight="1" x14ac:dyDescent="0.2">
      <c r="A106" s="14">
        <v>13</v>
      </c>
      <c r="B106" s="15">
        <v>42747</v>
      </c>
      <c r="C106" s="14" t="s">
        <v>46</v>
      </c>
      <c r="D106" s="46">
        <v>18</v>
      </c>
      <c r="E106" s="14" t="s">
        <v>72</v>
      </c>
      <c r="F106" s="17">
        <v>1186.5999999999999</v>
      </c>
      <c r="G106" s="14"/>
      <c r="H106" s="14">
        <v>32521</v>
      </c>
      <c r="I106" s="44">
        <v>972.62</v>
      </c>
      <c r="J106" s="44">
        <v>213.98</v>
      </c>
      <c r="K106" s="14">
        <v>22</v>
      </c>
      <c r="L106" s="7"/>
      <c r="M106" s="25"/>
      <c r="N106" s="22"/>
    </row>
    <row r="107" spans="1:14" ht="17.2" customHeight="1" x14ac:dyDescent="0.2">
      <c r="A107" s="14"/>
      <c r="B107" s="16"/>
      <c r="C107" s="14"/>
      <c r="D107" s="14"/>
      <c r="E107" s="14"/>
      <c r="F107" s="17">
        <f>I106</f>
        <v>972.62</v>
      </c>
      <c r="G107" s="14">
        <v>70106</v>
      </c>
      <c r="H107" s="14"/>
      <c r="I107" s="44"/>
      <c r="J107" s="44"/>
      <c r="K107" s="14"/>
      <c r="L107" s="7"/>
      <c r="M107" s="25"/>
      <c r="N107" s="22"/>
    </row>
    <row r="108" spans="1:14" ht="17.2" customHeight="1" x14ac:dyDescent="0.2">
      <c r="A108" s="14"/>
      <c r="B108" s="16"/>
      <c r="C108" s="45"/>
      <c r="D108" s="14"/>
      <c r="E108" s="14"/>
      <c r="F108" s="17">
        <f>J106</f>
        <v>213.98</v>
      </c>
      <c r="G108" s="14">
        <v>49997</v>
      </c>
      <c r="H108" s="14"/>
      <c r="I108" s="44"/>
      <c r="J108" s="44"/>
      <c r="K108" s="14"/>
      <c r="L108" s="7"/>
      <c r="M108" s="25"/>
      <c r="N108" s="22"/>
    </row>
    <row r="109" spans="1:14" ht="17.2" customHeight="1" x14ac:dyDescent="0.2">
      <c r="A109" s="14"/>
      <c r="B109" s="15">
        <v>42747</v>
      </c>
      <c r="C109" s="27" t="s">
        <v>73</v>
      </c>
      <c r="D109" s="60"/>
      <c r="E109" s="29"/>
      <c r="F109" s="17">
        <v>1186.5999999999999</v>
      </c>
      <c r="G109" s="14">
        <v>32521</v>
      </c>
      <c r="H109" s="14">
        <v>20221</v>
      </c>
      <c r="I109" s="44"/>
      <c r="J109" s="44"/>
      <c r="K109" s="14"/>
      <c r="L109" s="7"/>
      <c r="M109" s="25"/>
      <c r="N109" s="22"/>
    </row>
    <row r="110" spans="1:14" ht="17.2" customHeight="1" x14ac:dyDescent="0.2">
      <c r="A110" s="14">
        <v>14</v>
      </c>
      <c r="B110" s="15">
        <v>42751</v>
      </c>
      <c r="C110" s="29" t="s">
        <v>46</v>
      </c>
      <c r="D110" s="29">
        <v>7</v>
      </c>
      <c r="E110" s="29" t="s">
        <v>74</v>
      </c>
      <c r="F110" s="31">
        <v>850.47</v>
      </c>
      <c r="G110" s="29" t="str">
        <f>IF(E110="IVA C/E",49997,IF(E110="COMM.",81408," "))</f>
        <v xml:space="preserve"> </v>
      </c>
      <c r="H110" s="29">
        <v>30807</v>
      </c>
      <c r="I110" s="39">
        <v>697.11</v>
      </c>
      <c r="J110" s="39">
        <v>153.36000000000001</v>
      </c>
      <c r="K110" s="29">
        <v>22</v>
      </c>
      <c r="L110" s="7"/>
      <c r="M110" s="25"/>
      <c r="N110" s="22"/>
    </row>
    <row r="111" spans="1:14" ht="17.2" customHeight="1" x14ac:dyDescent="0.2">
      <c r="A111" s="14"/>
      <c r="B111" s="53"/>
      <c r="C111" s="29"/>
      <c r="D111" s="61"/>
      <c r="E111" s="29"/>
      <c r="F111" s="31">
        <f>I110</f>
        <v>697.11</v>
      </c>
      <c r="G111" s="29">
        <v>70106</v>
      </c>
      <c r="H111" s="29"/>
      <c r="I111" s="39"/>
      <c r="J111" s="39"/>
      <c r="K111" s="29"/>
      <c r="L111" s="7"/>
      <c r="M111" s="25"/>
      <c r="N111" s="22"/>
    </row>
    <row r="112" spans="1:14" ht="17.2" customHeight="1" x14ac:dyDescent="0.2">
      <c r="A112" s="14"/>
      <c r="B112" s="53"/>
      <c r="C112" s="62"/>
      <c r="D112" s="29"/>
      <c r="E112" s="29" t="s">
        <v>34</v>
      </c>
      <c r="F112" s="31">
        <f>J110</f>
        <v>153.36000000000001</v>
      </c>
      <c r="G112" s="29">
        <f>IF(E112="IVA C/E",49997,IF(E112="COMM.",81408," "))</f>
        <v>49997</v>
      </c>
      <c r="H112" s="29"/>
      <c r="I112" s="39"/>
      <c r="J112" s="39"/>
      <c r="K112" s="29"/>
      <c r="L112" s="7"/>
      <c r="M112" s="25"/>
      <c r="N112" s="22"/>
    </row>
    <row r="113" spans="1:14" ht="17.2" customHeight="1" x14ac:dyDescent="0.2">
      <c r="A113" s="14"/>
      <c r="B113" s="15">
        <v>42765</v>
      </c>
      <c r="C113" s="27" t="s">
        <v>75</v>
      </c>
      <c r="D113" s="46"/>
      <c r="E113" s="29"/>
      <c r="F113" s="31">
        <v>850.47</v>
      </c>
      <c r="G113" s="29">
        <v>30807</v>
      </c>
      <c r="H113" s="29">
        <v>20221</v>
      </c>
      <c r="I113" s="39"/>
      <c r="J113" s="39"/>
      <c r="K113" s="29"/>
      <c r="L113" s="7"/>
      <c r="M113" s="25"/>
      <c r="N113" s="22"/>
    </row>
    <row r="114" spans="1:14" ht="17.2" customHeight="1" x14ac:dyDescent="0.2">
      <c r="A114" s="14">
        <v>15</v>
      </c>
      <c r="B114" s="15">
        <v>42751</v>
      </c>
      <c r="C114" s="29" t="s">
        <v>46</v>
      </c>
      <c r="D114" s="51" t="s">
        <v>76</v>
      </c>
      <c r="E114" s="14" t="s">
        <v>65</v>
      </c>
      <c r="F114" s="17">
        <v>68.41</v>
      </c>
      <c r="G114" s="14">
        <v>70107</v>
      </c>
      <c r="H114" s="14">
        <v>30443</v>
      </c>
      <c r="I114" s="44"/>
      <c r="J114" s="44"/>
      <c r="K114" s="14" t="s">
        <v>33</v>
      </c>
      <c r="L114" s="7"/>
      <c r="M114" s="25"/>
      <c r="N114" s="22"/>
    </row>
    <row r="115" spans="1:14" ht="17.2" customHeight="1" x14ac:dyDescent="0.2">
      <c r="A115" s="14">
        <v>16</v>
      </c>
      <c r="B115" s="15">
        <v>42752</v>
      </c>
      <c r="C115" s="29" t="s">
        <v>46</v>
      </c>
      <c r="D115" s="51" t="s">
        <v>77</v>
      </c>
      <c r="E115" s="14" t="s">
        <v>65</v>
      </c>
      <c r="F115" s="17">
        <v>25.06</v>
      </c>
      <c r="G115" s="14">
        <v>70107</v>
      </c>
      <c r="H115" s="14">
        <v>30443</v>
      </c>
      <c r="I115" s="44"/>
      <c r="J115" s="44"/>
      <c r="K115" s="14" t="s">
        <v>33</v>
      </c>
      <c r="L115" s="7"/>
      <c r="M115" s="25"/>
      <c r="N115" s="22"/>
    </row>
    <row r="116" spans="1:14" ht="17.2" customHeight="1" x14ac:dyDescent="0.2">
      <c r="A116" s="29">
        <v>17</v>
      </c>
      <c r="B116" s="15">
        <v>42753</v>
      </c>
      <c r="C116" s="29" t="s">
        <v>46</v>
      </c>
      <c r="D116" s="51" t="s">
        <v>78</v>
      </c>
      <c r="E116" s="14" t="s">
        <v>65</v>
      </c>
      <c r="F116" s="17">
        <v>71.86</v>
      </c>
      <c r="G116" s="14" t="str">
        <f>IF(E116="IVA C/E",49997," ")</f>
        <v xml:space="preserve"> </v>
      </c>
      <c r="H116" s="14">
        <v>30443</v>
      </c>
      <c r="I116" s="44">
        <v>40.909999999999997</v>
      </c>
      <c r="J116" s="44"/>
      <c r="K116" s="14" t="s">
        <v>33</v>
      </c>
      <c r="L116" s="7"/>
      <c r="M116" s="25"/>
      <c r="N116" s="22"/>
    </row>
    <row r="117" spans="1:14" ht="17.2" customHeight="1" x14ac:dyDescent="0.2">
      <c r="A117" s="14"/>
      <c r="B117" s="15"/>
      <c r="C117" s="45"/>
      <c r="D117" s="51"/>
      <c r="E117" s="14"/>
      <c r="F117" s="17"/>
      <c r="G117" s="14" t="str">
        <f>IF(E117="IVA C/E",49997," ")</f>
        <v xml:space="preserve"> </v>
      </c>
      <c r="H117" s="14"/>
      <c r="I117" s="44">
        <v>25.37</v>
      </c>
      <c r="J117" s="44">
        <v>5.58</v>
      </c>
      <c r="K117" s="14">
        <v>22</v>
      </c>
      <c r="L117" s="7"/>
      <c r="M117" s="25"/>
      <c r="N117" s="22"/>
    </row>
    <row r="118" spans="1:14" ht="17.2" customHeight="1" x14ac:dyDescent="0.2">
      <c r="A118" s="14"/>
      <c r="B118" s="15"/>
      <c r="C118" s="45"/>
      <c r="D118" s="51"/>
      <c r="E118" s="14"/>
      <c r="F118" s="17">
        <f>I116+I117</f>
        <v>66.28</v>
      </c>
      <c r="G118" s="14">
        <v>70107</v>
      </c>
      <c r="H118" s="14"/>
      <c r="I118" s="44"/>
      <c r="J118" s="44"/>
      <c r="K118" s="14"/>
      <c r="L118" s="7"/>
      <c r="M118" s="25"/>
      <c r="N118" s="22"/>
    </row>
    <row r="119" spans="1:14" ht="17.2" customHeight="1" x14ac:dyDescent="0.2">
      <c r="A119" s="14"/>
      <c r="B119" s="15"/>
      <c r="C119" s="45"/>
      <c r="D119" s="51"/>
      <c r="E119" s="14" t="s">
        <v>34</v>
      </c>
      <c r="F119" s="17">
        <f>J117</f>
        <v>5.58</v>
      </c>
      <c r="G119" s="14">
        <f>IF(E119="IVA C/E",49997," ")</f>
        <v>49997</v>
      </c>
      <c r="H119" s="14"/>
      <c r="I119" s="44"/>
      <c r="J119" s="44"/>
      <c r="K119" s="14"/>
      <c r="L119" s="7"/>
      <c r="M119" s="25"/>
      <c r="N119" s="22"/>
    </row>
    <row r="120" spans="1:14" ht="17.2" customHeight="1" x14ac:dyDescent="0.2">
      <c r="A120" s="14">
        <v>18</v>
      </c>
      <c r="B120" s="15">
        <v>42753</v>
      </c>
      <c r="C120" s="27" t="s">
        <v>79</v>
      </c>
      <c r="D120" s="51"/>
      <c r="E120" s="14" t="s">
        <v>80</v>
      </c>
      <c r="F120" s="17">
        <v>495.99</v>
      </c>
      <c r="G120" s="14"/>
      <c r="H120" s="14">
        <v>32635</v>
      </c>
      <c r="I120" s="44">
        <v>406.55</v>
      </c>
      <c r="J120" s="44">
        <v>89.44</v>
      </c>
      <c r="K120" s="14">
        <v>22</v>
      </c>
      <c r="L120" s="7"/>
      <c r="M120" s="25"/>
      <c r="N120" s="22"/>
    </row>
    <row r="121" spans="1:14" ht="17.2" customHeight="1" x14ac:dyDescent="0.2">
      <c r="A121" s="14"/>
      <c r="B121" s="16"/>
      <c r="C121" s="14"/>
      <c r="D121" s="14"/>
      <c r="E121" s="14"/>
      <c r="F121" s="17">
        <f>I120</f>
        <v>406.55</v>
      </c>
      <c r="G121" s="14">
        <v>70106</v>
      </c>
      <c r="H121" s="14"/>
      <c r="I121" s="44"/>
      <c r="J121" s="44"/>
      <c r="K121" s="14"/>
      <c r="L121" s="7"/>
      <c r="M121" s="25"/>
      <c r="N121" s="22"/>
    </row>
    <row r="122" spans="1:14" ht="17.2" customHeight="1" x14ac:dyDescent="0.2">
      <c r="A122" s="14"/>
      <c r="B122" s="16"/>
      <c r="C122" s="14"/>
      <c r="D122" s="14"/>
      <c r="E122" s="14"/>
      <c r="F122" s="17">
        <f>J120</f>
        <v>89.44</v>
      </c>
      <c r="G122" s="14">
        <v>49997</v>
      </c>
      <c r="H122" s="14"/>
      <c r="I122" s="44"/>
      <c r="J122" s="44"/>
      <c r="K122" s="14"/>
      <c r="L122" s="7"/>
      <c r="M122" s="25"/>
      <c r="N122" s="22"/>
    </row>
    <row r="123" spans="1:14" ht="17.2" customHeight="1" x14ac:dyDescent="0.2">
      <c r="A123" s="14"/>
      <c r="B123" s="15">
        <v>42745</v>
      </c>
      <c r="C123" s="27" t="s">
        <v>81</v>
      </c>
      <c r="D123" s="46"/>
      <c r="E123" s="29"/>
      <c r="F123" s="31">
        <v>495.99</v>
      </c>
      <c r="G123" s="29">
        <v>32635</v>
      </c>
      <c r="H123" s="29">
        <v>20221</v>
      </c>
      <c r="I123" s="44"/>
      <c r="J123" s="44"/>
      <c r="K123" s="14"/>
      <c r="L123" s="7"/>
      <c r="M123" s="25"/>
      <c r="N123" s="22"/>
    </row>
    <row r="124" spans="1:14" ht="17.2" customHeight="1" x14ac:dyDescent="0.2">
      <c r="A124" s="14">
        <v>19</v>
      </c>
      <c r="B124" s="15">
        <v>42754</v>
      </c>
      <c r="C124" s="27" t="s">
        <v>82</v>
      </c>
      <c r="D124" s="51"/>
      <c r="E124" s="14" t="s">
        <v>83</v>
      </c>
      <c r="F124" s="17">
        <v>6.64</v>
      </c>
      <c r="G124" s="14"/>
      <c r="H124" s="14">
        <v>31059</v>
      </c>
      <c r="I124" s="44">
        <v>5.44</v>
      </c>
      <c r="J124" s="44">
        <v>1.2</v>
      </c>
      <c r="K124" s="14">
        <v>22</v>
      </c>
      <c r="L124" s="7"/>
      <c r="M124" s="25"/>
      <c r="N124" s="22"/>
    </row>
    <row r="125" spans="1:14" ht="17.2" customHeight="1" x14ac:dyDescent="0.2">
      <c r="A125" s="14"/>
      <c r="B125" s="16"/>
      <c r="C125" s="45"/>
      <c r="D125" s="14"/>
      <c r="E125" s="14"/>
      <c r="F125" s="17">
        <f>I124</f>
        <v>5.44</v>
      </c>
      <c r="G125" s="14">
        <v>82508</v>
      </c>
      <c r="H125" s="14"/>
      <c r="I125" s="44"/>
      <c r="J125" s="44"/>
      <c r="K125" s="14"/>
      <c r="L125" s="7"/>
      <c r="M125" s="25"/>
      <c r="N125" s="22"/>
    </row>
    <row r="126" spans="1:14" ht="17.2" customHeight="1" x14ac:dyDescent="0.2">
      <c r="A126" s="14"/>
      <c r="B126" s="16"/>
      <c r="C126" s="14"/>
      <c r="D126" s="14"/>
      <c r="E126" s="14"/>
      <c r="F126" s="17">
        <f>J124</f>
        <v>1.2</v>
      </c>
      <c r="G126" s="14">
        <v>49997</v>
      </c>
      <c r="H126" s="14"/>
      <c r="I126" s="44"/>
      <c r="J126" s="44"/>
      <c r="K126" s="14"/>
      <c r="L126" s="7"/>
      <c r="M126" s="25"/>
      <c r="N126" s="22"/>
    </row>
    <row r="127" spans="1:14" ht="17.2" customHeight="1" x14ac:dyDescent="0.2">
      <c r="A127" s="14"/>
      <c r="B127" s="15">
        <v>42754</v>
      </c>
      <c r="C127" s="27" t="s">
        <v>84</v>
      </c>
      <c r="D127" s="46"/>
      <c r="E127" s="14"/>
      <c r="F127" s="17">
        <v>6.64</v>
      </c>
      <c r="G127" s="14">
        <v>31509</v>
      </c>
      <c r="H127" s="14">
        <v>20003</v>
      </c>
      <c r="I127" s="44"/>
      <c r="J127" s="44"/>
      <c r="K127" s="14"/>
      <c r="L127" s="7"/>
      <c r="M127" s="25"/>
      <c r="N127" s="22"/>
    </row>
    <row r="128" spans="1:14" ht="17.2" customHeight="1" x14ac:dyDescent="0.2">
      <c r="A128" s="18">
        <v>20</v>
      </c>
      <c r="B128" s="15">
        <v>42754</v>
      </c>
      <c r="C128" s="108" t="s">
        <v>85</v>
      </c>
      <c r="D128" s="108"/>
      <c r="E128" s="14" t="s">
        <v>60</v>
      </c>
      <c r="F128" s="17">
        <v>330.61</v>
      </c>
      <c r="G128" s="14"/>
      <c r="H128" s="14">
        <v>30809</v>
      </c>
      <c r="I128" s="44">
        <v>312</v>
      </c>
      <c r="J128" s="44"/>
      <c r="K128" s="14" t="s">
        <v>33</v>
      </c>
      <c r="L128" s="7"/>
      <c r="M128" s="25"/>
      <c r="N128" s="22"/>
    </row>
    <row r="129" spans="1:17" ht="17.2" customHeight="1" x14ac:dyDescent="0.2">
      <c r="A129" s="14"/>
      <c r="B129" s="50"/>
      <c r="C129" s="45"/>
      <c r="D129" s="51"/>
      <c r="E129" s="14"/>
      <c r="F129" s="17"/>
      <c r="G129" s="14"/>
      <c r="H129" s="14"/>
      <c r="I129" s="44">
        <v>15.25</v>
      </c>
      <c r="J129" s="44">
        <v>3.36</v>
      </c>
      <c r="K129" s="14">
        <v>22</v>
      </c>
      <c r="L129" s="7"/>
      <c r="M129" s="25"/>
      <c r="N129" s="22"/>
    </row>
    <row r="130" spans="1:17" ht="17.2" customHeight="1" x14ac:dyDescent="0.2">
      <c r="A130" s="14"/>
      <c r="B130" s="50"/>
      <c r="C130" s="57"/>
      <c r="D130" s="51"/>
      <c r="E130" s="14"/>
      <c r="F130" s="17">
        <f>I128+I129</f>
        <v>327.25</v>
      </c>
      <c r="G130" s="14">
        <v>70107</v>
      </c>
      <c r="H130" s="14"/>
      <c r="I130" s="44"/>
      <c r="J130" s="44"/>
      <c r="K130" s="14"/>
      <c r="L130" s="7"/>
      <c r="M130" s="25"/>
      <c r="N130" s="22"/>
    </row>
    <row r="131" spans="1:17" ht="17.2" customHeight="1" x14ac:dyDescent="0.2">
      <c r="A131" s="14"/>
      <c r="B131" s="50"/>
      <c r="C131" s="45"/>
      <c r="D131" s="58"/>
      <c r="E131" s="29" t="s">
        <v>34</v>
      </c>
      <c r="F131" s="17">
        <f>J129</f>
        <v>3.36</v>
      </c>
      <c r="G131" s="29">
        <v>49997</v>
      </c>
      <c r="H131" s="14"/>
      <c r="I131" s="44"/>
      <c r="J131" s="44"/>
      <c r="K131" s="14"/>
      <c r="L131" s="7"/>
      <c r="M131" s="25"/>
      <c r="N131" s="22"/>
    </row>
    <row r="132" spans="1:17" ht="17.2" customHeight="1" x14ac:dyDescent="0.2">
      <c r="A132" s="14">
        <v>21</v>
      </c>
      <c r="B132" s="15">
        <v>42755</v>
      </c>
      <c r="C132" s="29" t="s">
        <v>46</v>
      </c>
      <c r="D132" s="51" t="s">
        <v>86</v>
      </c>
      <c r="E132" s="14" t="s">
        <v>65</v>
      </c>
      <c r="F132" s="17">
        <v>102.51</v>
      </c>
      <c r="G132" s="14">
        <v>70107</v>
      </c>
      <c r="H132" s="14">
        <v>30443</v>
      </c>
      <c r="I132" s="44"/>
      <c r="J132" s="44"/>
      <c r="K132" s="14" t="s">
        <v>33</v>
      </c>
      <c r="L132" s="7"/>
      <c r="M132" s="25"/>
      <c r="N132" s="22"/>
    </row>
    <row r="133" spans="1:17" ht="17.2" customHeight="1" x14ac:dyDescent="0.2">
      <c r="A133" s="14">
        <v>22</v>
      </c>
      <c r="B133" s="15">
        <v>42755</v>
      </c>
      <c r="C133" s="14" t="s">
        <v>46</v>
      </c>
      <c r="D133" s="51">
        <v>49</v>
      </c>
      <c r="E133" s="14" t="s">
        <v>87</v>
      </c>
      <c r="F133" s="17">
        <v>60</v>
      </c>
      <c r="G133" s="14" t="str">
        <f>IF(E133="IVA C/E",49997," ")</f>
        <v xml:space="preserve"> </v>
      </c>
      <c r="H133" s="14">
        <v>32365</v>
      </c>
      <c r="I133" s="44">
        <v>49.18</v>
      </c>
      <c r="J133" s="44">
        <v>10.82</v>
      </c>
      <c r="K133" s="14">
        <v>22</v>
      </c>
      <c r="L133" s="7"/>
      <c r="M133" s="25"/>
      <c r="N133" s="22"/>
    </row>
    <row r="134" spans="1:17" ht="17.2" customHeight="1" x14ac:dyDescent="0.2">
      <c r="A134" s="14"/>
      <c r="B134" s="15"/>
      <c r="C134" s="45"/>
      <c r="D134" s="63" t="s">
        <v>88</v>
      </c>
      <c r="E134" s="14"/>
      <c r="F134" s="17">
        <f>I133</f>
        <v>49.18</v>
      </c>
      <c r="G134" s="14">
        <v>73908</v>
      </c>
      <c r="H134" s="14"/>
      <c r="I134" s="44"/>
      <c r="J134" s="44"/>
      <c r="K134" s="14"/>
      <c r="L134" s="7"/>
      <c r="M134" s="25"/>
      <c r="N134" s="22"/>
    </row>
    <row r="135" spans="1:17" ht="17.2" customHeight="1" x14ac:dyDescent="0.2">
      <c r="A135" s="14"/>
      <c r="B135" s="15"/>
      <c r="C135" s="45"/>
      <c r="D135" s="51"/>
      <c r="E135" s="14" t="s">
        <v>34</v>
      </c>
      <c r="F135" s="17">
        <v>10.82</v>
      </c>
      <c r="G135" s="14">
        <f>IF(E135="IVA C/E",49997," ")</f>
        <v>49997</v>
      </c>
      <c r="H135" s="14"/>
      <c r="I135" s="44"/>
      <c r="J135" s="44"/>
      <c r="K135" s="14"/>
      <c r="L135" s="7"/>
      <c r="M135" s="25"/>
      <c r="N135" s="22"/>
    </row>
    <row r="136" spans="1:17" ht="17.2" customHeight="1" x14ac:dyDescent="0.2">
      <c r="A136" s="14"/>
      <c r="B136" s="15">
        <v>42755</v>
      </c>
      <c r="C136" s="45" t="s">
        <v>89</v>
      </c>
      <c r="D136" s="51"/>
      <c r="E136" s="14"/>
      <c r="F136" s="17">
        <v>60</v>
      </c>
      <c r="G136" s="14">
        <v>32365</v>
      </c>
      <c r="H136" s="14">
        <v>20003</v>
      </c>
      <c r="I136" s="44"/>
      <c r="J136" s="44"/>
      <c r="K136" s="14"/>
      <c r="L136" s="7"/>
      <c r="M136" s="25"/>
      <c r="N136" s="22"/>
    </row>
    <row r="137" spans="1:17" ht="17.2" customHeight="1" x14ac:dyDescent="0.2">
      <c r="A137" s="29">
        <v>23</v>
      </c>
      <c r="B137" s="15">
        <v>42755</v>
      </c>
      <c r="C137" s="29" t="s">
        <v>46</v>
      </c>
      <c r="D137" s="46">
        <v>46</v>
      </c>
      <c r="E137" s="29" t="s">
        <v>90</v>
      </c>
      <c r="F137" s="31">
        <v>33.6</v>
      </c>
      <c r="G137" s="29">
        <v>70107</v>
      </c>
      <c r="H137" s="29">
        <v>30810</v>
      </c>
      <c r="I137" s="39"/>
      <c r="J137" s="39"/>
      <c r="K137" s="29" t="s">
        <v>33</v>
      </c>
      <c r="L137" s="7"/>
      <c r="M137" s="25"/>
      <c r="N137" s="22"/>
    </row>
    <row r="138" spans="1:17" ht="17.2" customHeight="1" x14ac:dyDescent="0.2">
      <c r="A138" s="14">
        <v>24</v>
      </c>
      <c r="B138" s="15">
        <v>42755</v>
      </c>
      <c r="C138" s="29" t="s">
        <v>46</v>
      </c>
      <c r="D138" s="46">
        <v>17000165</v>
      </c>
      <c r="E138" s="29" t="s">
        <v>91</v>
      </c>
      <c r="F138" s="17">
        <v>349.85</v>
      </c>
      <c r="G138" s="14">
        <v>70107</v>
      </c>
      <c r="H138" s="14">
        <v>31522</v>
      </c>
      <c r="I138" s="44"/>
      <c r="J138" s="44"/>
      <c r="K138" s="29" t="s">
        <v>33</v>
      </c>
      <c r="L138" s="7"/>
      <c r="M138" s="25"/>
      <c r="N138" s="22"/>
    </row>
    <row r="139" spans="1:17" ht="17.2" customHeight="1" x14ac:dyDescent="0.2">
      <c r="A139" s="14"/>
      <c r="B139" s="15">
        <v>42758</v>
      </c>
      <c r="C139" s="45" t="s">
        <v>92</v>
      </c>
      <c r="D139" s="51"/>
      <c r="E139" s="14"/>
      <c r="F139" s="17">
        <v>349.85</v>
      </c>
      <c r="G139" s="14">
        <v>31522</v>
      </c>
      <c r="H139" s="14">
        <v>20221</v>
      </c>
      <c r="I139" s="44"/>
      <c r="J139" s="44"/>
      <c r="K139" s="14"/>
      <c r="L139" s="7"/>
      <c r="M139" s="25"/>
      <c r="N139" s="22"/>
    </row>
    <row r="140" spans="1:17" ht="17.2" customHeight="1" x14ac:dyDescent="0.2">
      <c r="A140" s="14">
        <v>25</v>
      </c>
      <c r="B140" s="15">
        <v>42759</v>
      </c>
      <c r="C140" s="29" t="s">
        <v>46</v>
      </c>
      <c r="D140" s="51" t="s">
        <v>93</v>
      </c>
      <c r="E140" s="14" t="s">
        <v>65</v>
      </c>
      <c r="F140" s="17">
        <v>91.46</v>
      </c>
      <c r="G140" s="14">
        <v>70107</v>
      </c>
      <c r="H140" s="14">
        <v>30443</v>
      </c>
      <c r="I140" s="44"/>
      <c r="J140" s="44"/>
      <c r="K140" s="14" t="s">
        <v>33</v>
      </c>
      <c r="L140" s="7"/>
      <c r="M140" s="25"/>
      <c r="N140" s="22"/>
    </row>
    <row r="141" spans="1:17" ht="17.2" customHeight="1" x14ac:dyDescent="0.2">
      <c r="A141" s="14">
        <v>26</v>
      </c>
      <c r="B141" s="15">
        <v>42760</v>
      </c>
      <c r="C141" s="29" t="s">
        <v>46</v>
      </c>
      <c r="D141" s="51" t="s">
        <v>94</v>
      </c>
      <c r="E141" s="14" t="s">
        <v>65</v>
      </c>
      <c r="F141" s="17">
        <v>26.75</v>
      </c>
      <c r="G141" s="14">
        <v>70107</v>
      </c>
      <c r="H141" s="14">
        <v>30443</v>
      </c>
      <c r="I141" s="44"/>
      <c r="J141" s="44"/>
      <c r="K141" s="14" t="s">
        <v>33</v>
      </c>
      <c r="L141" s="7"/>
      <c r="M141" s="25"/>
      <c r="N141" s="22"/>
    </row>
    <row r="142" spans="1:17" s="26" customFormat="1" ht="17.2" customHeight="1" x14ac:dyDescent="0.2">
      <c r="A142" s="14">
        <v>27</v>
      </c>
      <c r="B142" s="15">
        <v>42761</v>
      </c>
      <c r="C142" s="29" t="s">
        <v>95</v>
      </c>
      <c r="D142" s="46">
        <v>256</v>
      </c>
      <c r="E142" s="29" t="s">
        <v>96</v>
      </c>
      <c r="F142" s="31">
        <v>292.32</v>
      </c>
      <c r="G142" s="29" t="str">
        <f>IF(E142="IVA C/E",49997,IF(E142="COMM.",81408," "))</f>
        <v xml:space="preserve"> </v>
      </c>
      <c r="H142" s="29">
        <v>30473</v>
      </c>
      <c r="I142" s="39">
        <v>239.61</v>
      </c>
      <c r="J142" s="39">
        <v>52.71</v>
      </c>
      <c r="K142" s="29">
        <v>22</v>
      </c>
      <c r="L142" s="24"/>
      <c r="M142" s="25"/>
      <c r="N142" s="1"/>
      <c r="O142" s="24"/>
      <c r="P142" s="24"/>
      <c r="Q142" s="24"/>
    </row>
    <row r="143" spans="1:17" s="26" customFormat="1" ht="17.2" customHeight="1" x14ac:dyDescent="0.2">
      <c r="A143" s="23"/>
      <c r="B143" s="53"/>
      <c r="C143" s="29"/>
      <c r="D143" s="43"/>
      <c r="E143" s="29"/>
      <c r="F143" s="31">
        <f>I141+I142</f>
        <v>239.61</v>
      </c>
      <c r="G143" s="29">
        <v>70106</v>
      </c>
      <c r="H143" s="29"/>
      <c r="I143" s="39"/>
      <c r="J143" s="39"/>
      <c r="K143" s="29"/>
      <c r="L143" s="24"/>
      <c r="M143" s="25"/>
      <c r="N143" s="1"/>
      <c r="O143" s="24"/>
      <c r="P143" s="24"/>
      <c r="Q143" s="24"/>
    </row>
    <row r="144" spans="1:17" s="26" customFormat="1" ht="17.2" customHeight="1" x14ac:dyDescent="0.2">
      <c r="A144" s="23"/>
      <c r="B144" s="53"/>
      <c r="C144" s="29"/>
      <c r="D144" s="46"/>
      <c r="E144" s="29" t="s">
        <v>34</v>
      </c>
      <c r="F144" s="31">
        <f>J142</f>
        <v>52.71</v>
      </c>
      <c r="G144" s="29">
        <f>IF(E144="IVA C/E",49997,IF(E144="COMM.",81408," "))</f>
        <v>49997</v>
      </c>
      <c r="H144" s="29"/>
      <c r="I144" s="39"/>
      <c r="J144" s="39"/>
      <c r="K144" s="29"/>
      <c r="L144" s="24"/>
      <c r="M144" s="25"/>
      <c r="N144" s="1"/>
      <c r="O144" s="24"/>
      <c r="P144" s="24"/>
      <c r="Q144" s="24"/>
    </row>
    <row r="145" spans="1:17" s="26" customFormat="1" ht="17.2" customHeight="1" x14ac:dyDescent="0.2">
      <c r="A145" s="14">
        <v>28</v>
      </c>
      <c r="B145" s="15">
        <v>42762</v>
      </c>
      <c r="C145" s="29" t="s">
        <v>46</v>
      </c>
      <c r="D145" s="51" t="s">
        <v>97</v>
      </c>
      <c r="E145" s="14" t="s">
        <v>65</v>
      </c>
      <c r="F145" s="17">
        <v>176.88</v>
      </c>
      <c r="G145" s="14">
        <v>70107</v>
      </c>
      <c r="H145" s="14">
        <v>30443</v>
      </c>
      <c r="I145" s="44"/>
      <c r="J145" s="44"/>
      <c r="K145" s="14" t="s">
        <v>33</v>
      </c>
      <c r="L145" s="24"/>
      <c r="M145" s="25"/>
      <c r="N145" s="1"/>
      <c r="O145" s="24"/>
      <c r="P145" s="24"/>
      <c r="Q145" s="24"/>
    </row>
    <row r="146" spans="1:17" s="26" customFormat="1" ht="17.2" customHeight="1" x14ac:dyDescent="0.2">
      <c r="A146" s="29">
        <v>29</v>
      </c>
      <c r="B146" s="15">
        <v>42765</v>
      </c>
      <c r="C146" s="29" t="s">
        <v>46</v>
      </c>
      <c r="D146" s="51" t="s">
        <v>98</v>
      </c>
      <c r="E146" s="14" t="s">
        <v>65</v>
      </c>
      <c r="F146" s="17">
        <v>110.19</v>
      </c>
      <c r="G146" s="14" t="str">
        <f>IF(E146="IVA C/E",49997," ")</f>
        <v xml:space="preserve"> </v>
      </c>
      <c r="H146" s="14">
        <v>30443</v>
      </c>
      <c r="I146" s="44">
        <v>100.82</v>
      </c>
      <c r="J146" s="44"/>
      <c r="K146" s="14" t="s">
        <v>33</v>
      </c>
      <c r="L146" s="24"/>
      <c r="M146" s="25"/>
      <c r="N146" s="1"/>
      <c r="O146" s="24"/>
      <c r="P146" s="24"/>
      <c r="Q146" s="24"/>
    </row>
    <row r="147" spans="1:17" s="26" customFormat="1" ht="17.2" customHeight="1" x14ac:dyDescent="0.2">
      <c r="A147" s="14"/>
      <c r="B147" s="15"/>
      <c r="C147" s="45"/>
      <c r="D147" s="51"/>
      <c r="E147" s="14"/>
      <c r="F147" s="17"/>
      <c r="G147" s="14" t="str">
        <f>IF(E147="IVA C/E",49997," ")</f>
        <v xml:space="preserve"> </v>
      </c>
      <c r="H147" s="14"/>
      <c r="I147" s="44">
        <v>7.68</v>
      </c>
      <c r="J147" s="44">
        <v>1.69</v>
      </c>
      <c r="K147" s="14">
        <v>22</v>
      </c>
      <c r="L147" s="24"/>
      <c r="M147" s="25"/>
      <c r="N147" s="1"/>
      <c r="O147" s="24"/>
      <c r="P147" s="24"/>
      <c r="Q147" s="24"/>
    </row>
    <row r="148" spans="1:17" s="26" customFormat="1" ht="17.2" customHeight="1" x14ac:dyDescent="0.2">
      <c r="A148" s="14"/>
      <c r="B148" s="15"/>
      <c r="C148" s="45"/>
      <c r="D148" s="51"/>
      <c r="E148" s="14"/>
      <c r="F148" s="17">
        <f>I146+I147</f>
        <v>108.5</v>
      </c>
      <c r="G148" s="14">
        <v>70107</v>
      </c>
      <c r="H148" s="14"/>
      <c r="I148" s="44"/>
      <c r="J148" s="44"/>
      <c r="K148" s="14"/>
      <c r="L148" s="24"/>
      <c r="M148" s="25"/>
      <c r="N148" s="1"/>
      <c r="O148" s="24"/>
      <c r="P148" s="24"/>
      <c r="Q148" s="24"/>
    </row>
    <row r="149" spans="1:17" ht="17.2" customHeight="1" x14ac:dyDescent="0.2">
      <c r="A149" s="14"/>
      <c r="B149" s="15"/>
      <c r="C149" s="45"/>
      <c r="D149" s="51"/>
      <c r="E149" s="14" t="s">
        <v>34</v>
      </c>
      <c r="F149" s="17">
        <f>J147</f>
        <v>1.69</v>
      </c>
      <c r="G149" s="14">
        <f>IF(E149="IVA C/E",49997," ")</f>
        <v>49997</v>
      </c>
      <c r="H149" s="14"/>
      <c r="I149" s="44"/>
      <c r="J149" s="44"/>
      <c r="K149" s="14"/>
      <c r="L149" s="7"/>
      <c r="M149" s="25"/>
      <c r="N149" s="22"/>
    </row>
    <row r="150" spans="1:17" ht="17.2" customHeight="1" x14ac:dyDescent="0.2">
      <c r="A150" s="14">
        <v>30</v>
      </c>
      <c r="B150" s="15">
        <v>42766</v>
      </c>
      <c r="C150" s="29" t="s">
        <v>46</v>
      </c>
      <c r="D150" s="51">
        <v>17000135</v>
      </c>
      <c r="E150" s="14" t="s">
        <v>32</v>
      </c>
      <c r="F150" s="17">
        <v>1339.23</v>
      </c>
      <c r="G150" s="14">
        <v>70107</v>
      </c>
      <c r="H150" s="14">
        <v>32048</v>
      </c>
      <c r="I150" s="44"/>
      <c r="J150" s="44"/>
      <c r="K150" s="14" t="s">
        <v>33</v>
      </c>
      <c r="L150" s="7"/>
      <c r="M150" s="25"/>
      <c r="N150" s="22"/>
    </row>
    <row r="151" spans="1:17" ht="17.2" customHeight="1" x14ac:dyDescent="0.2">
      <c r="A151" s="14">
        <v>31</v>
      </c>
      <c r="B151" s="15">
        <v>42704</v>
      </c>
      <c r="C151" s="29" t="s">
        <v>99</v>
      </c>
      <c r="D151" s="46">
        <v>84</v>
      </c>
      <c r="E151" s="29" t="s">
        <v>90</v>
      </c>
      <c r="F151" s="31">
        <v>28.8</v>
      </c>
      <c r="G151" s="29">
        <v>30810</v>
      </c>
      <c r="H151" s="29">
        <v>70107</v>
      </c>
      <c r="I151" s="39"/>
      <c r="J151" s="39"/>
      <c r="K151" s="14" t="s">
        <v>33</v>
      </c>
      <c r="L151" s="7"/>
      <c r="M151" s="25"/>
      <c r="N151" s="22"/>
    </row>
    <row r="152" spans="1:17" ht="17.2" customHeight="1" x14ac:dyDescent="0.2">
      <c r="A152" s="14"/>
      <c r="B152" s="64">
        <v>42737</v>
      </c>
      <c r="C152" s="37" t="s">
        <v>31</v>
      </c>
      <c r="D152" s="65"/>
      <c r="E152" s="37" t="s">
        <v>100</v>
      </c>
      <c r="F152" s="66">
        <v>398.98</v>
      </c>
      <c r="G152" s="37">
        <v>20221</v>
      </c>
      <c r="H152" s="37">
        <v>41213</v>
      </c>
      <c r="I152" s="44"/>
      <c r="J152" s="44"/>
      <c r="K152" s="14"/>
      <c r="L152" s="7"/>
      <c r="M152" s="25"/>
      <c r="N152" s="22"/>
    </row>
    <row r="153" spans="1:17" ht="17.2" customHeight="1" x14ac:dyDescent="0.2">
      <c r="A153" s="14"/>
      <c r="B153" s="64">
        <v>42766</v>
      </c>
      <c r="C153" s="37" t="s">
        <v>31</v>
      </c>
      <c r="D153" s="65"/>
      <c r="E153" s="37" t="s">
        <v>100</v>
      </c>
      <c r="F153" s="66">
        <v>452.61</v>
      </c>
      <c r="G153" s="37">
        <v>20221</v>
      </c>
      <c r="H153" s="37">
        <v>41213</v>
      </c>
      <c r="I153" s="44"/>
      <c r="J153" s="44"/>
      <c r="K153" s="14"/>
      <c r="L153" s="7"/>
      <c r="M153" s="25"/>
      <c r="N153" s="22"/>
    </row>
    <row r="154" spans="1:17" ht="17.2" customHeight="1" x14ac:dyDescent="0.2">
      <c r="A154" s="14"/>
      <c r="B154" s="15">
        <v>42746</v>
      </c>
      <c r="C154" s="27" t="s">
        <v>101</v>
      </c>
      <c r="D154" s="46"/>
      <c r="E154" s="29"/>
      <c r="F154" s="31">
        <v>543.54</v>
      </c>
      <c r="G154" s="29">
        <v>20221</v>
      </c>
      <c r="H154" s="14">
        <v>32048</v>
      </c>
      <c r="I154" s="44"/>
      <c r="J154" s="44"/>
      <c r="K154" s="14"/>
      <c r="L154" s="67"/>
      <c r="M154" s="25"/>
      <c r="N154" s="22"/>
    </row>
    <row r="155" spans="1:17" ht="17.2" customHeight="1" x14ac:dyDescent="0.2">
      <c r="A155" s="14"/>
      <c r="B155" s="15">
        <v>42739</v>
      </c>
      <c r="C155" s="27" t="s">
        <v>102</v>
      </c>
      <c r="D155" s="46"/>
      <c r="E155" s="29"/>
      <c r="F155" s="31">
        <v>370.08</v>
      </c>
      <c r="G155" s="29">
        <v>30443</v>
      </c>
      <c r="H155" s="29">
        <v>20221</v>
      </c>
      <c r="I155" s="44"/>
      <c r="J155" s="44"/>
      <c r="K155" s="14"/>
      <c r="L155" s="67"/>
      <c r="M155" s="25"/>
      <c r="N155" s="22"/>
    </row>
    <row r="156" spans="1:17" ht="17.2" customHeight="1" x14ac:dyDescent="0.2">
      <c r="A156" s="14"/>
      <c r="B156" s="15">
        <v>42758</v>
      </c>
      <c r="C156" s="27" t="s">
        <v>103</v>
      </c>
      <c r="D156" s="46"/>
      <c r="E156" s="29"/>
      <c r="F156" s="31">
        <v>541.34</v>
      </c>
      <c r="G156" s="14">
        <v>30809</v>
      </c>
      <c r="H156" s="29">
        <v>20221</v>
      </c>
      <c r="I156" s="44"/>
      <c r="J156" s="44"/>
      <c r="K156" s="14"/>
      <c r="L156" s="67"/>
      <c r="M156" s="25"/>
      <c r="N156" s="22"/>
    </row>
    <row r="157" spans="1:17" ht="17.2" customHeight="1" x14ac:dyDescent="0.2">
      <c r="A157" s="14"/>
      <c r="B157" s="15">
        <v>42765</v>
      </c>
      <c r="C157" s="27" t="s">
        <v>104</v>
      </c>
      <c r="D157" s="46"/>
      <c r="E157" s="29"/>
      <c r="F157" s="31">
        <v>1237.3699999999999</v>
      </c>
      <c r="G157" s="14">
        <v>30443</v>
      </c>
      <c r="H157" s="29">
        <v>20221</v>
      </c>
      <c r="I157" s="44"/>
      <c r="J157" s="44"/>
      <c r="K157" s="14"/>
      <c r="L157" s="67"/>
      <c r="M157" s="25"/>
      <c r="N157" s="22"/>
    </row>
    <row r="158" spans="1:17" ht="17.2" customHeight="1" x14ac:dyDescent="0.2">
      <c r="A158" s="14"/>
      <c r="B158" s="15">
        <v>42765</v>
      </c>
      <c r="C158" s="27" t="s">
        <v>105</v>
      </c>
      <c r="D158" s="46"/>
      <c r="E158" s="29"/>
      <c r="F158" s="31">
        <v>1511.32</v>
      </c>
      <c r="G158" s="14">
        <v>32048</v>
      </c>
      <c r="H158" s="29">
        <v>20221</v>
      </c>
      <c r="I158" s="44"/>
      <c r="J158" s="44"/>
      <c r="K158" s="14"/>
      <c r="L158" s="67"/>
      <c r="M158" s="25"/>
      <c r="N158" s="22"/>
    </row>
    <row r="159" spans="1:17" ht="17.2" customHeight="1" x14ac:dyDescent="0.2">
      <c r="A159" s="14"/>
      <c r="B159" s="15">
        <v>42749</v>
      </c>
      <c r="C159" s="27" t="s">
        <v>106</v>
      </c>
      <c r="D159" s="29"/>
      <c r="E159" s="29"/>
      <c r="F159" s="31">
        <v>3825</v>
      </c>
      <c r="G159" s="29">
        <v>20221</v>
      </c>
      <c r="H159" s="29">
        <v>20003</v>
      </c>
      <c r="I159" s="44"/>
      <c r="J159" s="44"/>
      <c r="K159" s="14"/>
      <c r="L159" s="7"/>
      <c r="M159" s="25"/>
      <c r="N159" s="22"/>
    </row>
    <row r="160" spans="1:17" ht="17.2" customHeight="1" x14ac:dyDescent="0.2">
      <c r="A160" s="14"/>
      <c r="B160" s="15">
        <v>42754</v>
      </c>
      <c r="C160" s="27" t="s">
        <v>106</v>
      </c>
      <c r="D160" s="29"/>
      <c r="E160" s="29"/>
      <c r="F160" s="31">
        <v>3580</v>
      </c>
      <c r="G160" s="29">
        <v>20221</v>
      </c>
      <c r="H160" s="29">
        <v>20003</v>
      </c>
      <c r="I160" s="44"/>
      <c r="J160" s="44"/>
      <c r="K160" s="14"/>
      <c r="L160" s="7"/>
      <c r="M160" s="25"/>
      <c r="N160" s="22"/>
    </row>
    <row r="161" spans="1:14" ht="17.2" customHeight="1" x14ac:dyDescent="0.2">
      <c r="A161" s="14"/>
      <c r="B161" s="15">
        <v>42766</v>
      </c>
      <c r="C161" s="27" t="s">
        <v>106</v>
      </c>
      <c r="D161" s="29"/>
      <c r="E161" s="29"/>
      <c r="F161" s="31">
        <v>10560</v>
      </c>
      <c r="G161" s="29">
        <v>20221</v>
      </c>
      <c r="H161" s="29">
        <v>20003</v>
      </c>
      <c r="I161" s="44"/>
      <c r="J161" s="44"/>
      <c r="K161" s="14"/>
      <c r="L161" s="7"/>
      <c r="M161" s="25"/>
      <c r="N161" s="22"/>
    </row>
    <row r="162" spans="1:14" ht="17.2" customHeight="1" x14ac:dyDescent="0.2">
      <c r="A162" s="14"/>
      <c r="B162" s="16"/>
      <c r="C162" s="68" t="s">
        <v>107</v>
      </c>
      <c r="D162" s="68"/>
      <c r="E162" s="29"/>
      <c r="F162" s="31">
        <v>6737.96</v>
      </c>
      <c r="G162" s="14"/>
      <c r="H162" s="14"/>
      <c r="I162" s="44"/>
      <c r="J162" s="44"/>
      <c r="K162" s="14"/>
      <c r="L162" s="7" t="s">
        <v>108</v>
      </c>
      <c r="M162" s="25"/>
      <c r="N162" s="22"/>
    </row>
    <row r="163" spans="1:14" ht="17.2" customHeight="1" x14ac:dyDescent="0.2">
      <c r="A163" s="14"/>
      <c r="B163" s="15">
        <v>42737</v>
      </c>
      <c r="C163" s="69" t="s">
        <v>109</v>
      </c>
      <c r="D163" s="51"/>
      <c r="E163" s="14"/>
      <c r="F163" s="17">
        <v>39.18</v>
      </c>
      <c r="G163" s="29">
        <v>20221</v>
      </c>
      <c r="H163" s="14"/>
      <c r="I163" s="44"/>
      <c r="J163" s="44"/>
      <c r="K163" s="14"/>
      <c r="L163" s="7"/>
      <c r="M163" s="25"/>
      <c r="N163" s="22"/>
    </row>
    <row r="164" spans="1:14" ht="17.2" customHeight="1" x14ac:dyDescent="0.2">
      <c r="A164" s="14"/>
      <c r="B164" s="15">
        <v>42737</v>
      </c>
      <c r="C164" s="69" t="s">
        <v>110</v>
      </c>
      <c r="D164" s="51"/>
      <c r="E164" s="29"/>
      <c r="F164" s="31">
        <v>44.7</v>
      </c>
      <c r="G164" s="14">
        <v>20221</v>
      </c>
      <c r="H164" s="14"/>
      <c r="I164" s="44"/>
      <c r="J164" s="44"/>
      <c r="K164" s="14"/>
      <c r="L164" s="7"/>
      <c r="M164" s="25"/>
      <c r="N164" s="22"/>
    </row>
    <row r="165" spans="1:14" ht="17.2" customHeight="1" x14ac:dyDescent="0.2">
      <c r="A165" s="14"/>
      <c r="B165" s="15">
        <v>42738</v>
      </c>
      <c r="C165" s="69" t="s">
        <v>111</v>
      </c>
      <c r="D165" s="51"/>
      <c r="E165" s="29"/>
      <c r="F165" s="31">
        <v>26.55</v>
      </c>
      <c r="G165" s="14">
        <v>20221</v>
      </c>
      <c r="H165" s="14"/>
      <c r="I165" s="44"/>
      <c r="J165" s="44"/>
      <c r="K165" s="14"/>
      <c r="L165" s="7"/>
      <c r="M165" s="25"/>
      <c r="N165" s="22"/>
    </row>
    <row r="166" spans="1:14" ht="17.2" customHeight="1" x14ac:dyDescent="0.2">
      <c r="A166" s="14"/>
      <c r="B166" s="15">
        <v>42738</v>
      </c>
      <c r="C166" s="70" t="s">
        <v>112</v>
      </c>
      <c r="D166" s="51"/>
      <c r="E166" s="29"/>
      <c r="F166" s="31">
        <v>38.700000000000003</v>
      </c>
      <c r="G166" s="14">
        <v>20221</v>
      </c>
      <c r="H166" s="14"/>
      <c r="I166" s="44"/>
      <c r="J166" s="44"/>
      <c r="K166" s="14"/>
      <c r="L166" s="7"/>
      <c r="M166" s="25"/>
      <c r="N166" s="22"/>
    </row>
    <row r="167" spans="1:14" ht="17.2" customHeight="1" x14ac:dyDescent="0.2">
      <c r="A167" s="14"/>
      <c r="B167" s="15">
        <v>42738</v>
      </c>
      <c r="C167" s="70" t="s">
        <v>112</v>
      </c>
      <c r="D167" s="68"/>
      <c r="E167" s="29"/>
      <c r="F167" s="31">
        <v>140</v>
      </c>
      <c r="G167" s="14">
        <v>20221</v>
      </c>
      <c r="H167" s="14"/>
      <c r="I167" s="44"/>
      <c r="J167" s="44"/>
      <c r="K167" s="14"/>
      <c r="L167" s="7"/>
      <c r="M167" s="25"/>
      <c r="N167" s="22"/>
    </row>
    <row r="168" spans="1:14" ht="17.2" customHeight="1" x14ac:dyDescent="0.2">
      <c r="A168" s="14"/>
      <c r="B168" s="15">
        <v>42739</v>
      </c>
      <c r="C168" s="69" t="s">
        <v>113</v>
      </c>
      <c r="D168" s="51"/>
      <c r="E168" s="29"/>
      <c r="F168" s="31">
        <v>50</v>
      </c>
      <c r="G168" s="14">
        <v>20221</v>
      </c>
      <c r="H168" s="14"/>
      <c r="I168" s="44"/>
      <c r="J168" s="44"/>
      <c r="K168" s="14"/>
      <c r="L168" s="7"/>
      <c r="M168" s="25"/>
      <c r="N168" s="22"/>
    </row>
    <row r="169" spans="1:14" ht="17.2" customHeight="1" x14ac:dyDescent="0.2">
      <c r="A169" s="14"/>
      <c r="B169" s="15">
        <v>42744</v>
      </c>
      <c r="C169" s="70" t="s">
        <v>112</v>
      </c>
      <c r="D169" s="68"/>
      <c r="E169" s="29"/>
      <c r="F169" s="31">
        <v>12</v>
      </c>
      <c r="G169" s="14">
        <v>20221</v>
      </c>
      <c r="H169" s="14"/>
      <c r="I169" s="44"/>
      <c r="J169" s="44"/>
      <c r="K169" s="14"/>
      <c r="L169" s="7"/>
      <c r="M169" s="25"/>
      <c r="N169" s="22"/>
    </row>
    <row r="170" spans="1:14" ht="17.2" customHeight="1" x14ac:dyDescent="0.2">
      <c r="A170" s="14"/>
      <c r="B170" s="15">
        <v>42744</v>
      </c>
      <c r="C170" s="69" t="s">
        <v>111</v>
      </c>
      <c r="D170" s="68"/>
      <c r="E170" s="29"/>
      <c r="F170" s="31">
        <v>12.15</v>
      </c>
      <c r="G170" s="14">
        <v>20221</v>
      </c>
      <c r="H170" s="14"/>
      <c r="I170" s="44"/>
      <c r="J170" s="44"/>
      <c r="K170" s="14"/>
      <c r="L170" s="7"/>
      <c r="M170" s="25"/>
      <c r="N170" s="22"/>
    </row>
    <row r="171" spans="1:14" ht="17.2" customHeight="1" x14ac:dyDescent="0.2">
      <c r="A171" s="14"/>
      <c r="B171" s="15">
        <v>42745</v>
      </c>
      <c r="C171" s="69" t="s">
        <v>111</v>
      </c>
      <c r="D171" s="68"/>
      <c r="E171" s="29"/>
      <c r="F171" s="31">
        <v>42.83</v>
      </c>
      <c r="G171" s="14">
        <v>20221</v>
      </c>
      <c r="H171" s="14"/>
      <c r="I171" s="44"/>
      <c r="J171" s="44"/>
      <c r="K171" s="14"/>
      <c r="L171" s="7"/>
      <c r="M171" s="25"/>
      <c r="N171" s="22"/>
    </row>
    <row r="172" spans="1:14" ht="17.2" customHeight="1" x14ac:dyDescent="0.2">
      <c r="A172" s="14"/>
      <c r="B172" s="15">
        <v>42745</v>
      </c>
      <c r="C172" s="69" t="s">
        <v>114</v>
      </c>
      <c r="D172" s="51"/>
      <c r="E172" s="29"/>
      <c r="F172" s="31">
        <v>145</v>
      </c>
      <c r="G172" s="14">
        <v>20221</v>
      </c>
      <c r="H172" s="14"/>
      <c r="I172" s="44"/>
      <c r="J172" s="44"/>
      <c r="K172" s="14"/>
      <c r="L172" s="7"/>
      <c r="M172" s="25"/>
      <c r="N172" s="22"/>
    </row>
    <row r="173" spans="1:14" ht="17.2" customHeight="1" x14ac:dyDescent="0.2">
      <c r="A173" s="14"/>
      <c r="B173" s="15">
        <v>42746</v>
      </c>
      <c r="C173" s="70" t="s">
        <v>112</v>
      </c>
      <c r="D173" s="68"/>
      <c r="E173" s="29"/>
      <c r="F173" s="31">
        <v>42</v>
      </c>
      <c r="G173" s="14">
        <v>20221</v>
      </c>
      <c r="H173" s="14"/>
      <c r="I173" s="44"/>
      <c r="J173" s="44"/>
      <c r="K173" s="14"/>
      <c r="L173" s="7"/>
      <c r="M173" s="25"/>
      <c r="N173" s="22"/>
    </row>
    <row r="174" spans="1:14" ht="17.2" customHeight="1" x14ac:dyDescent="0.2">
      <c r="A174" s="14"/>
      <c r="B174" s="15">
        <v>42746</v>
      </c>
      <c r="C174" s="69" t="s">
        <v>115</v>
      </c>
      <c r="D174" s="68"/>
      <c r="E174" s="29"/>
      <c r="F174" s="31">
        <v>64.790000000000006</v>
      </c>
      <c r="G174" s="14">
        <v>20221</v>
      </c>
      <c r="H174" s="14"/>
      <c r="I174" s="44"/>
      <c r="J174" s="44"/>
      <c r="K174" s="14"/>
      <c r="L174" s="7"/>
      <c r="M174" s="25"/>
      <c r="N174" s="22"/>
    </row>
    <row r="175" spans="1:14" ht="17.2" customHeight="1" x14ac:dyDescent="0.2">
      <c r="A175" s="14"/>
      <c r="B175" s="15">
        <v>42747</v>
      </c>
      <c r="C175" s="69" t="s">
        <v>111</v>
      </c>
      <c r="D175" s="68"/>
      <c r="E175" s="29"/>
      <c r="F175" s="31">
        <v>23.75</v>
      </c>
      <c r="G175" s="14">
        <v>20221</v>
      </c>
      <c r="H175" s="14"/>
      <c r="I175" s="44"/>
      <c r="J175" s="44"/>
      <c r="K175" s="14"/>
      <c r="L175" s="7"/>
      <c r="M175" s="25"/>
      <c r="N175" s="22"/>
    </row>
    <row r="176" spans="1:14" ht="17.2" customHeight="1" x14ac:dyDescent="0.2">
      <c r="A176" s="14"/>
      <c r="B176" s="15">
        <v>42752</v>
      </c>
      <c r="C176" s="70" t="s">
        <v>112</v>
      </c>
      <c r="D176" s="68"/>
      <c r="E176" s="29"/>
      <c r="F176" s="31">
        <v>79</v>
      </c>
      <c r="G176" s="14">
        <v>20221</v>
      </c>
      <c r="H176" s="14"/>
      <c r="I176" s="44"/>
      <c r="J176" s="44"/>
      <c r="K176" s="14"/>
      <c r="L176" s="7"/>
      <c r="M176" s="25"/>
      <c r="N176" s="22"/>
    </row>
    <row r="177" spans="1:14" ht="17.2" customHeight="1" x14ac:dyDescent="0.2">
      <c r="A177" s="14"/>
      <c r="B177" s="15">
        <v>42753</v>
      </c>
      <c r="C177" s="69" t="s">
        <v>116</v>
      </c>
      <c r="D177" s="68"/>
      <c r="E177" s="29"/>
      <c r="F177" s="31">
        <v>259.70999999999998</v>
      </c>
      <c r="G177" s="14">
        <v>20221</v>
      </c>
      <c r="H177" s="14"/>
      <c r="I177" s="44"/>
      <c r="J177" s="44"/>
      <c r="K177" s="14"/>
      <c r="L177" s="7"/>
      <c r="M177" s="25"/>
      <c r="N177" s="22"/>
    </row>
    <row r="178" spans="1:14" ht="17.2" customHeight="1" x14ac:dyDescent="0.2">
      <c r="A178" s="14"/>
      <c r="B178" s="15">
        <v>42756</v>
      </c>
      <c r="C178" s="69" t="s">
        <v>117</v>
      </c>
      <c r="D178" s="68"/>
      <c r="E178" s="29"/>
      <c r="F178" s="31">
        <v>95</v>
      </c>
      <c r="G178" s="14">
        <v>20221</v>
      </c>
      <c r="H178" s="14"/>
      <c r="I178" s="44"/>
      <c r="J178" s="44"/>
      <c r="K178" s="14"/>
      <c r="L178" s="7"/>
      <c r="M178" s="25"/>
      <c r="N178" s="22"/>
    </row>
    <row r="179" spans="1:14" ht="17.2" customHeight="1" x14ac:dyDescent="0.2">
      <c r="A179" s="14"/>
      <c r="B179" s="15">
        <v>42759</v>
      </c>
      <c r="C179" s="71" t="s">
        <v>112</v>
      </c>
      <c r="D179" s="68"/>
      <c r="E179" s="29"/>
      <c r="F179" s="31">
        <v>19</v>
      </c>
      <c r="G179" s="29">
        <v>20221</v>
      </c>
      <c r="H179" s="29"/>
      <c r="J179" s="72" t="s">
        <v>118</v>
      </c>
      <c r="K179" s="14"/>
      <c r="L179" s="7"/>
      <c r="M179" s="25"/>
      <c r="N179" s="22"/>
    </row>
    <row r="180" spans="1:14" ht="17.2" customHeight="1" x14ac:dyDescent="0.2">
      <c r="A180" s="14"/>
      <c r="B180" s="15">
        <v>42759</v>
      </c>
      <c r="C180" s="69" t="s">
        <v>119</v>
      </c>
      <c r="D180" s="68"/>
      <c r="E180" s="29"/>
      <c r="F180" s="31">
        <v>100</v>
      </c>
      <c r="G180" s="14">
        <v>20221</v>
      </c>
      <c r="H180" s="14"/>
      <c r="I180" s="44"/>
      <c r="J180" s="44"/>
      <c r="K180" s="14"/>
      <c r="L180" s="7"/>
      <c r="M180" s="25"/>
      <c r="N180" s="22"/>
    </row>
    <row r="181" spans="1:14" ht="17.2" customHeight="1" x14ac:dyDescent="0.2">
      <c r="A181" s="14"/>
      <c r="B181" s="15">
        <v>42760</v>
      </c>
      <c r="C181" s="69" t="s">
        <v>111</v>
      </c>
      <c r="D181" s="68"/>
      <c r="E181" s="29"/>
      <c r="F181" s="31">
        <v>43.56</v>
      </c>
      <c r="G181" s="14">
        <v>20221</v>
      </c>
      <c r="H181" s="14"/>
      <c r="I181" s="44"/>
      <c r="J181" s="44"/>
      <c r="K181" s="14"/>
      <c r="L181" s="7"/>
      <c r="M181" s="25"/>
      <c r="N181" s="22"/>
    </row>
    <row r="182" spans="1:14" ht="17.2" customHeight="1" x14ac:dyDescent="0.2">
      <c r="A182" s="14"/>
      <c r="B182" s="15">
        <v>42761</v>
      </c>
      <c r="C182" s="69" t="s">
        <v>111</v>
      </c>
      <c r="D182" s="14"/>
      <c r="E182" s="14"/>
      <c r="F182" s="17">
        <v>14.57</v>
      </c>
      <c r="G182" s="14">
        <v>20221</v>
      </c>
      <c r="H182" s="14"/>
      <c r="I182" s="44"/>
      <c r="J182" s="44"/>
      <c r="K182" s="14"/>
      <c r="L182" s="7"/>
      <c r="M182" s="25"/>
      <c r="N182" s="22"/>
    </row>
    <row r="183" spans="1:14" ht="17.2" customHeight="1" x14ac:dyDescent="0.2">
      <c r="A183" s="14"/>
      <c r="B183" s="15">
        <v>42762</v>
      </c>
      <c r="C183" s="70" t="s">
        <v>112</v>
      </c>
      <c r="D183" s="14"/>
      <c r="E183" s="14"/>
      <c r="F183" s="17">
        <v>25</v>
      </c>
      <c r="G183" s="14">
        <v>20221</v>
      </c>
      <c r="H183" s="14"/>
      <c r="I183" s="44"/>
      <c r="J183" s="44"/>
      <c r="K183" s="14"/>
      <c r="L183" s="7"/>
      <c r="M183" s="25"/>
      <c r="N183" s="22"/>
    </row>
    <row r="184" spans="1:14" ht="17.2" customHeight="1" x14ac:dyDescent="0.2">
      <c r="A184" s="14"/>
      <c r="B184" s="15">
        <v>42763</v>
      </c>
      <c r="C184" s="69" t="s">
        <v>111</v>
      </c>
      <c r="D184" s="14"/>
      <c r="E184" s="14"/>
      <c r="F184" s="17">
        <v>72.400000000000006</v>
      </c>
      <c r="G184" s="14">
        <v>20221</v>
      </c>
      <c r="H184" s="14"/>
      <c r="I184" s="44"/>
      <c r="J184" s="44"/>
      <c r="K184" s="14"/>
      <c r="L184" s="7"/>
      <c r="M184" s="25"/>
      <c r="N184" s="22"/>
    </row>
    <row r="185" spans="1:14" ht="17.2" customHeight="1" x14ac:dyDescent="0.2">
      <c r="A185" s="14"/>
      <c r="B185" s="15">
        <v>42766</v>
      </c>
      <c r="C185" s="70" t="s">
        <v>112</v>
      </c>
      <c r="D185" s="14"/>
      <c r="E185" s="14"/>
      <c r="F185" s="17">
        <v>60</v>
      </c>
      <c r="G185" s="14">
        <v>20221</v>
      </c>
      <c r="H185" s="14"/>
      <c r="I185" s="44"/>
      <c r="J185" s="44"/>
      <c r="K185" s="14"/>
      <c r="L185" s="7"/>
      <c r="M185" s="25"/>
      <c r="N185" s="22"/>
    </row>
    <row r="186" spans="1:14" ht="17.2" customHeight="1" x14ac:dyDescent="0.2">
      <c r="A186" s="14"/>
      <c r="B186" s="16">
        <v>31</v>
      </c>
      <c r="C186" s="69" t="s">
        <v>120</v>
      </c>
      <c r="D186" s="14"/>
      <c r="E186" s="14"/>
      <c r="F186" s="17">
        <v>72.98</v>
      </c>
      <c r="G186" s="14">
        <v>20221</v>
      </c>
      <c r="H186" s="14"/>
      <c r="I186" s="44"/>
      <c r="J186" s="44"/>
      <c r="K186" s="14"/>
      <c r="L186" s="7"/>
      <c r="M186" s="25"/>
      <c r="N186" s="22"/>
    </row>
    <row r="187" spans="1:14" ht="17.2" customHeight="1" x14ac:dyDescent="0.2">
      <c r="A187" s="14"/>
      <c r="B187" s="15"/>
      <c r="C187" s="45" t="s">
        <v>121</v>
      </c>
      <c r="D187" s="14"/>
      <c r="E187" s="14"/>
      <c r="F187" s="17">
        <v>1975</v>
      </c>
      <c r="G187" s="14"/>
      <c r="H187" s="14"/>
      <c r="I187" s="44"/>
      <c r="J187" s="44"/>
      <c r="K187" s="14"/>
      <c r="L187" s="7"/>
      <c r="M187" s="25"/>
      <c r="N187" s="22"/>
    </row>
    <row r="188" spans="1:14" ht="17.2" customHeight="1" x14ac:dyDescent="0.2">
      <c r="A188" s="14"/>
      <c r="B188" s="15">
        <v>42739</v>
      </c>
      <c r="C188" s="57" t="s">
        <v>122</v>
      </c>
      <c r="D188" s="14"/>
      <c r="E188" s="14"/>
      <c r="F188" s="17">
        <v>850</v>
      </c>
      <c r="G188" s="14"/>
      <c r="H188" s="14">
        <v>20221</v>
      </c>
      <c r="I188" s="44"/>
      <c r="J188" s="44"/>
      <c r="K188" s="14"/>
      <c r="L188" s="7"/>
      <c r="M188" s="25"/>
      <c r="N188" s="22"/>
    </row>
    <row r="189" spans="1:14" ht="17.2" customHeight="1" x14ac:dyDescent="0.2">
      <c r="A189" s="14"/>
      <c r="B189" s="15">
        <v>42739</v>
      </c>
      <c r="C189" s="57" t="s">
        <v>122</v>
      </c>
      <c r="D189" s="14"/>
      <c r="E189" s="14"/>
      <c r="F189" s="17">
        <v>800</v>
      </c>
      <c r="G189" s="14"/>
      <c r="H189" s="14">
        <v>20221</v>
      </c>
      <c r="I189" s="44"/>
      <c r="J189" s="44"/>
      <c r="K189" s="14"/>
      <c r="L189" s="7"/>
      <c r="M189" s="25"/>
      <c r="N189" s="22"/>
    </row>
    <row r="190" spans="1:14" ht="17.2" customHeight="1" x14ac:dyDescent="0.2">
      <c r="A190" s="14"/>
      <c r="B190" s="15">
        <v>42739</v>
      </c>
      <c r="C190" s="14"/>
      <c r="D190" s="14"/>
      <c r="E190" s="14"/>
      <c r="F190" s="17">
        <v>325</v>
      </c>
      <c r="G190" s="14"/>
      <c r="H190" s="14">
        <v>20003</v>
      </c>
      <c r="I190" s="44"/>
      <c r="J190" s="44"/>
      <c r="K190" s="14"/>
      <c r="L190" s="7"/>
      <c r="M190" s="25"/>
      <c r="N190" s="22"/>
    </row>
    <row r="191" spans="1:14" ht="17.2" customHeight="1" x14ac:dyDescent="0.2">
      <c r="A191" s="15"/>
      <c r="B191" s="15">
        <v>42751</v>
      </c>
      <c r="C191" s="27" t="s">
        <v>123</v>
      </c>
      <c r="D191" s="29"/>
      <c r="E191" s="29"/>
      <c r="F191" s="31">
        <v>1866.45</v>
      </c>
      <c r="G191" s="29">
        <v>49997</v>
      </c>
      <c r="H191" s="29">
        <v>20221</v>
      </c>
      <c r="I191" s="44"/>
      <c r="J191" s="44"/>
      <c r="K191" s="14"/>
      <c r="L191" s="7"/>
      <c r="M191" s="25"/>
      <c r="N191" s="22"/>
    </row>
    <row r="192" spans="1:14" ht="17.2" customHeight="1" x14ac:dyDescent="0.2">
      <c r="A192" s="16"/>
      <c r="B192" s="15">
        <v>42751</v>
      </c>
      <c r="C192" s="27" t="s">
        <v>123</v>
      </c>
      <c r="D192" s="29"/>
      <c r="E192" s="29"/>
      <c r="F192" s="31">
        <v>199.85</v>
      </c>
      <c r="G192" s="29">
        <v>49997</v>
      </c>
      <c r="H192" s="29">
        <v>20221</v>
      </c>
      <c r="I192" s="44"/>
      <c r="J192" s="44"/>
      <c r="K192" s="14"/>
      <c r="L192" s="7"/>
      <c r="M192" s="25"/>
      <c r="N192" s="22"/>
    </row>
    <row r="193" spans="1:14" ht="17.2" customHeight="1" x14ac:dyDescent="0.2">
      <c r="A193" s="16"/>
      <c r="B193" s="14"/>
      <c r="C193" s="14"/>
      <c r="D193" s="14"/>
      <c r="E193" s="17"/>
      <c r="F193" s="14"/>
      <c r="G193" s="14"/>
      <c r="H193" s="14"/>
      <c r="I193" s="44"/>
      <c r="J193" s="44"/>
      <c r="K193" s="14"/>
      <c r="L193" s="7"/>
      <c r="M193" s="25"/>
      <c r="N193" s="22"/>
    </row>
    <row r="194" spans="1:14" ht="17.2" customHeight="1" x14ac:dyDescent="0.2">
      <c r="A194" s="15"/>
      <c r="B194" s="14"/>
      <c r="C194" s="14"/>
      <c r="D194" s="14"/>
      <c r="E194" s="17"/>
      <c r="F194" s="17"/>
      <c r="G194" s="14"/>
      <c r="H194" s="14"/>
      <c r="I194" s="44"/>
      <c r="J194" s="44"/>
      <c r="K194" s="14"/>
      <c r="L194" s="7"/>
      <c r="M194" s="25"/>
      <c r="N194" s="22"/>
    </row>
    <row r="195" spans="1:14" ht="17.2" customHeight="1" x14ac:dyDescent="0.25">
      <c r="I195" s="73"/>
      <c r="J195" s="73"/>
      <c r="K195" s="74"/>
      <c r="L195" s="7"/>
      <c r="M195" s="25"/>
      <c r="N195" s="22"/>
    </row>
    <row r="196" spans="1:14" ht="17.2" customHeight="1" x14ac:dyDescent="0.25">
      <c r="I196" s="73"/>
      <c r="J196" s="73"/>
      <c r="K196" s="74"/>
      <c r="L196" s="7"/>
      <c r="M196" s="25"/>
      <c r="N196" s="22"/>
    </row>
    <row r="197" spans="1:14" ht="17.2" customHeight="1" x14ac:dyDescent="0.25">
      <c r="G197" s="74"/>
      <c r="H197" s="74"/>
      <c r="I197" s="73"/>
      <c r="J197" s="73"/>
      <c r="K197" s="74"/>
      <c r="L197" s="7"/>
      <c r="M197" s="25"/>
      <c r="N197" s="22"/>
    </row>
    <row r="198" spans="1:14" ht="17.2" customHeight="1" x14ac:dyDescent="0.25">
      <c r="C198" s="75"/>
      <c r="G198" s="74"/>
      <c r="H198" s="74"/>
      <c r="I198" s="73"/>
      <c r="J198" s="73"/>
      <c r="K198" s="74"/>
      <c r="L198" s="7"/>
      <c r="M198" s="25"/>
      <c r="N198" s="22"/>
    </row>
    <row r="199" spans="1:14" ht="17.2" customHeight="1" x14ac:dyDescent="0.25">
      <c r="G199" s="74"/>
      <c r="H199" s="74"/>
      <c r="I199" s="73"/>
      <c r="J199" s="73"/>
      <c r="K199" s="74"/>
      <c r="L199" s="7"/>
      <c r="M199" s="25"/>
      <c r="N199" s="22"/>
    </row>
    <row r="200" spans="1:14" ht="17.2" customHeight="1" x14ac:dyDescent="0.25">
      <c r="G200" s="74"/>
      <c r="H200" s="74"/>
      <c r="I200" s="73"/>
      <c r="J200" s="73"/>
      <c r="K200" s="74"/>
      <c r="L200" s="7"/>
      <c r="M200" s="25"/>
      <c r="N200" s="22"/>
    </row>
    <row r="201" spans="1:14" ht="17.2" customHeight="1" x14ac:dyDescent="0.25">
      <c r="C201" s="75"/>
      <c r="G201" s="74"/>
      <c r="H201" s="74"/>
      <c r="I201" s="73"/>
      <c r="J201" s="73"/>
      <c r="K201" s="74"/>
      <c r="L201" s="7"/>
      <c r="M201" s="25"/>
      <c r="N201" s="22"/>
    </row>
    <row r="202" spans="1:14" ht="17.2" customHeight="1" x14ac:dyDescent="0.25">
      <c r="G202" s="74"/>
      <c r="H202" s="74"/>
      <c r="I202" s="73"/>
      <c r="J202" s="73"/>
      <c r="K202" s="74"/>
      <c r="L202" s="7"/>
      <c r="M202" s="25"/>
      <c r="N202" s="22"/>
    </row>
    <row r="203" spans="1:14" ht="17.2" customHeight="1" x14ac:dyDescent="0.25">
      <c r="G203" s="74"/>
      <c r="H203" s="74"/>
      <c r="I203" s="73"/>
      <c r="J203" s="73"/>
      <c r="K203" s="74"/>
      <c r="L203" s="7"/>
      <c r="M203" s="25"/>
      <c r="N203" s="22"/>
    </row>
    <row r="204" spans="1:14" ht="17.2" customHeight="1" x14ac:dyDescent="0.25">
      <c r="C204" s="75"/>
      <c r="G204" s="74"/>
      <c r="H204" s="74"/>
      <c r="I204" s="73"/>
      <c r="J204" s="73"/>
      <c r="K204" s="74"/>
      <c r="L204" s="7"/>
      <c r="M204" s="25"/>
      <c r="N204" s="22"/>
    </row>
    <row r="205" spans="1:14" ht="17.2" customHeight="1" x14ac:dyDescent="0.25">
      <c r="G205" s="74"/>
      <c r="H205" s="74"/>
      <c r="I205" s="73"/>
      <c r="J205" s="73"/>
      <c r="K205" s="74"/>
      <c r="L205" s="7"/>
      <c r="M205" s="25"/>
      <c r="N205" s="22"/>
    </row>
    <row r="206" spans="1:14" ht="17.2" customHeight="1" x14ac:dyDescent="0.25">
      <c r="G206" s="74"/>
      <c r="H206" s="74"/>
      <c r="I206" s="73"/>
      <c r="J206" s="73"/>
      <c r="K206" s="74"/>
      <c r="L206" s="7"/>
      <c r="M206" s="25"/>
      <c r="N206" s="22"/>
    </row>
    <row r="207" spans="1:14" ht="17.2" customHeight="1" x14ac:dyDescent="0.25">
      <c r="G207" s="74"/>
      <c r="H207" s="74"/>
      <c r="I207" s="73"/>
      <c r="J207" s="73"/>
      <c r="K207" s="74"/>
      <c r="L207" s="7"/>
      <c r="M207" s="25"/>
      <c r="N207" s="22"/>
    </row>
    <row r="208" spans="1:14" ht="17.2" customHeight="1" x14ac:dyDescent="0.25">
      <c r="G208" s="74"/>
      <c r="H208" s="74"/>
      <c r="I208" s="73"/>
      <c r="J208" s="73"/>
      <c r="K208" s="74"/>
      <c r="L208" s="7"/>
      <c r="M208" s="25"/>
      <c r="N208" s="22"/>
    </row>
    <row r="209" spans="2:14" ht="17.2" customHeight="1" x14ac:dyDescent="0.25">
      <c r="G209" s="74"/>
      <c r="H209" s="74"/>
      <c r="I209" s="73"/>
      <c r="J209" s="73"/>
      <c r="K209" s="74"/>
      <c r="L209" s="7"/>
      <c r="M209" s="25"/>
      <c r="N209" s="22"/>
    </row>
    <row r="210" spans="2:14" ht="17.2" customHeight="1" x14ac:dyDescent="0.3">
      <c r="C210" s="76"/>
      <c r="D210" s="77"/>
      <c r="E210" s="77"/>
      <c r="G210" s="74"/>
      <c r="H210" s="74"/>
      <c r="I210" s="73"/>
      <c r="J210" s="73"/>
      <c r="K210" s="74"/>
      <c r="L210" s="7"/>
      <c r="M210" s="25"/>
      <c r="N210" s="22"/>
    </row>
    <row r="211" spans="2:14" ht="17.2" customHeight="1" x14ac:dyDescent="0.3">
      <c r="D211" s="78"/>
      <c r="G211" s="74"/>
      <c r="H211" s="74"/>
      <c r="I211" s="73"/>
      <c r="J211" s="73"/>
      <c r="K211" s="74"/>
      <c r="L211" s="7"/>
      <c r="M211" s="25"/>
      <c r="N211" s="22"/>
    </row>
    <row r="212" spans="2:14" ht="17.2" customHeight="1" x14ac:dyDescent="0.3">
      <c r="D212" s="79"/>
      <c r="G212" s="74"/>
      <c r="H212" s="74"/>
      <c r="I212" s="73"/>
      <c r="J212" s="73"/>
      <c r="K212" s="74"/>
      <c r="L212" s="7"/>
      <c r="M212" s="25"/>
      <c r="N212" s="22"/>
    </row>
    <row r="213" spans="2:14" ht="17.2" customHeight="1" x14ac:dyDescent="0.25">
      <c r="C213" s="75"/>
      <c r="G213" s="74"/>
      <c r="H213" s="74"/>
      <c r="I213" s="73"/>
      <c r="J213" s="73"/>
      <c r="K213" s="74"/>
      <c r="L213" s="7"/>
      <c r="M213" s="25"/>
      <c r="N213" s="22"/>
    </row>
    <row r="214" spans="2:14" ht="17.2" customHeight="1" x14ac:dyDescent="0.25">
      <c r="C214" s="75"/>
      <c r="G214" s="74"/>
      <c r="H214" s="74"/>
      <c r="I214" s="73"/>
      <c r="J214" s="73"/>
      <c r="K214" s="74"/>
      <c r="L214" s="7"/>
      <c r="M214" s="25"/>
      <c r="N214" s="22"/>
    </row>
    <row r="215" spans="2:14" ht="17.2" customHeight="1" x14ac:dyDescent="0.25">
      <c r="C215" s="75"/>
      <c r="G215" s="74"/>
      <c r="H215" s="74"/>
      <c r="I215" s="73"/>
      <c r="J215" s="73"/>
      <c r="K215" s="74"/>
      <c r="L215" s="7"/>
      <c r="M215" s="25"/>
      <c r="N215" s="22"/>
    </row>
    <row r="216" spans="2:14" ht="17.2" customHeight="1" x14ac:dyDescent="0.25">
      <c r="C216" s="75"/>
      <c r="I216" s="80"/>
      <c r="J216" s="80"/>
      <c r="L216" s="7"/>
      <c r="M216" s="25"/>
      <c r="N216" s="22"/>
    </row>
    <row r="217" spans="2:14" ht="17.2" customHeight="1" x14ac:dyDescent="0.25">
      <c r="C217" s="75"/>
      <c r="I217" s="80"/>
      <c r="J217" s="80"/>
      <c r="L217" s="7"/>
      <c r="M217" s="25"/>
      <c r="N217" s="22"/>
    </row>
    <row r="218" spans="2:14" ht="17.2" customHeight="1" x14ac:dyDescent="0.25">
      <c r="C218" s="75"/>
      <c r="I218" s="80"/>
      <c r="J218" s="80"/>
      <c r="L218" s="7"/>
      <c r="M218" s="25"/>
      <c r="N218" s="22"/>
    </row>
    <row r="219" spans="2:14" ht="17.2" customHeight="1" x14ac:dyDescent="0.25">
      <c r="C219" s="75"/>
      <c r="I219" s="80"/>
      <c r="J219" s="80"/>
      <c r="L219" s="7"/>
      <c r="M219" s="25"/>
      <c r="N219" s="22"/>
    </row>
    <row r="220" spans="2:14" ht="17.2" customHeight="1" x14ac:dyDescent="0.25">
      <c r="B220" s="81"/>
      <c r="C220" s="75"/>
      <c r="I220" s="80"/>
      <c r="J220" s="80"/>
      <c r="L220" s="7"/>
      <c r="M220" s="25"/>
      <c r="N220" s="22"/>
    </row>
    <row r="221" spans="2:14" ht="17.2" customHeight="1" x14ac:dyDescent="0.3">
      <c r="C221" s="76"/>
      <c r="I221" s="80"/>
      <c r="J221" s="80"/>
      <c r="L221" s="7"/>
      <c r="M221" s="25"/>
      <c r="N221" s="22"/>
    </row>
    <row r="222" spans="2:14" ht="17.2" customHeight="1" x14ac:dyDescent="0.25">
      <c r="C222" s="82"/>
      <c r="D222" s="83"/>
      <c r="E222" s="22"/>
      <c r="G222" s="22"/>
      <c r="L222" s="7"/>
      <c r="M222" s="21"/>
      <c r="N222" s="22"/>
    </row>
    <row r="223" spans="2:14" ht="17.2" customHeight="1" x14ac:dyDescent="0.25">
      <c r="C223" s="84"/>
      <c r="D223" s="83"/>
      <c r="E223" s="22"/>
      <c r="G223" s="22"/>
      <c r="L223" s="7"/>
      <c r="M223" s="21"/>
      <c r="N223" s="22"/>
    </row>
    <row r="224" spans="2:14" ht="17.2" customHeight="1" x14ac:dyDescent="0.25">
      <c r="C224" s="85"/>
      <c r="D224" s="83"/>
      <c r="E224" s="22"/>
      <c r="G224" s="22"/>
      <c r="L224" s="7"/>
      <c r="M224" s="21"/>
      <c r="N224" s="22"/>
    </row>
    <row r="225" spans="3:17" ht="17.2" customHeight="1" x14ac:dyDescent="0.25">
      <c r="C225" s="85"/>
      <c r="G225" s="22"/>
      <c r="I225" s="80"/>
      <c r="J225" s="80"/>
      <c r="L225" s="7"/>
      <c r="M225" s="21"/>
      <c r="N225" s="22"/>
    </row>
    <row r="226" spans="3:17" ht="17.2" customHeight="1" x14ac:dyDescent="0.25">
      <c r="C226" s="84"/>
      <c r="G226" s="22"/>
      <c r="L226" s="7"/>
      <c r="M226" s="21"/>
      <c r="N226" s="22"/>
    </row>
    <row r="227" spans="3:17" ht="17.2" customHeight="1" x14ac:dyDescent="0.25">
      <c r="C227" s="84"/>
      <c r="G227" s="22"/>
      <c r="L227" s="7"/>
      <c r="M227" s="21"/>
      <c r="N227" s="22"/>
    </row>
    <row r="228" spans="3:17" ht="17.2" customHeight="1" x14ac:dyDescent="0.25">
      <c r="L228" s="7"/>
      <c r="M228" s="21"/>
      <c r="N228" s="22"/>
    </row>
    <row r="229" spans="3:17" ht="17.2" customHeight="1" x14ac:dyDescent="0.25">
      <c r="L229" s="7"/>
      <c r="M229" s="21"/>
      <c r="N229" s="22"/>
    </row>
    <row r="230" spans="3:17" ht="17.2" customHeight="1" x14ac:dyDescent="0.25">
      <c r="L230" s="7"/>
      <c r="M230" s="21"/>
      <c r="N230" s="22"/>
    </row>
    <row r="231" spans="3:17" ht="17.2" customHeight="1" x14ac:dyDescent="0.25">
      <c r="L231" s="7"/>
      <c r="M231" s="21"/>
      <c r="N231" s="22"/>
    </row>
    <row r="232" spans="3:17" ht="17.2" customHeight="1" x14ac:dyDescent="0.25">
      <c r="L232" s="7"/>
      <c r="M232" s="21"/>
      <c r="N232" s="22"/>
    </row>
    <row r="233" spans="3:17" ht="17.2" customHeight="1" x14ac:dyDescent="0.25">
      <c r="L233" s="7"/>
      <c r="M233" s="21"/>
      <c r="N233" s="22"/>
    </row>
    <row r="234" spans="3:17" ht="17.2" customHeight="1" x14ac:dyDescent="0.25">
      <c r="L234" s="7"/>
      <c r="M234" s="21"/>
      <c r="N234" s="22"/>
    </row>
    <row r="235" spans="3:17" ht="17.2" customHeight="1" x14ac:dyDescent="0.25">
      <c r="L235" s="7"/>
      <c r="M235" s="21"/>
      <c r="N235" s="22"/>
    </row>
    <row r="236" spans="3:17" ht="17.2" customHeight="1" x14ac:dyDescent="0.25">
      <c r="L236" s="7"/>
      <c r="M236" s="21"/>
      <c r="N236" s="22"/>
    </row>
    <row r="237" spans="3:17" s="26" customFormat="1" ht="16.7" customHeight="1" x14ac:dyDescent="0.25">
      <c r="K237" s="1"/>
      <c r="L237" s="86"/>
      <c r="M237" s="87"/>
      <c r="N237" s="88"/>
      <c r="O237" s="24"/>
      <c r="P237" s="24"/>
      <c r="Q237" s="24"/>
    </row>
    <row r="238" spans="3:17" s="26" customFormat="1" ht="16.7" customHeight="1" x14ac:dyDescent="0.25">
      <c r="K238" s="1"/>
      <c r="L238" s="1"/>
      <c r="M238" s="89"/>
      <c r="N238" s="90"/>
      <c r="O238" s="24"/>
      <c r="P238" s="24"/>
      <c r="Q238" s="24"/>
    </row>
    <row r="239" spans="3:17" s="26" customFormat="1" ht="16.7" customHeight="1" x14ac:dyDescent="0.25">
      <c r="K239" s="1"/>
      <c r="L239" s="1"/>
      <c r="M239" s="90"/>
      <c r="N239" s="90"/>
      <c r="O239" s="24"/>
      <c r="P239" s="24"/>
      <c r="Q239" s="24"/>
    </row>
    <row r="240" spans="3:17" s="26" customFormat="1" ht="16.7" customHeight="1" x14ac:dyDescent="0.25">
      <c r="K240" s="1"/>
      <c r="L240" s="86"/>
      <c r="M240" s="89"/>
      <c r="N240" s="89"/>
      <c r="O240" s="24"/>
      <c r="P240" s="24"/>
      <c r="Q240" s="24"/>
    </row>
    <row r="241" spans="1:17" s="26" customFormat="1" ht="17.2" customHeight="1" x14ac:dyDescent="0.25">
      <c r="K241" s="1"/>
      <c r="M241" s="91"/>
      <c r="N241" s="91"/>
      <c r="O241" s="24"/>
      <c r="P241" s="24"/>
      <c r="Q241" s="24"/>
    </row>
    <row r="242" spans="1:17" s="26" customFormat="1" ht="17.2" customHeight="1" x14ac:dyDescent="0.25">
      <c r="K242" s="1"/>
      <c r="L242" s="24"/>
      <c r="M242" s="91"/>
      <c r="N242" s="1"/>
      <c r="P242" s="24"/>
      <c r="Q242" s="24"/>
    </row>
    <row r="243" spans="1:17" s="26" customFormat="1" ht="17.2" customHeight="1" x14ac:dyDescent="0.2">
      <c r="K243" s="1"/>
      <c r="O243" s="24"/>
      <c r="P243" s="24"/>
      <c r="Q243" s="24"/>
    </row>
    <row r="244" spans="1:17" s="26" customFormat="1" ht="17.2" customHeight="1" x14ac:dyDescent="0.25">
      <c r="A244" s="1"/>
      <c r="B244" s="2"/>
      <c r="C244" s="1"/>
      <c r="D244" s="92"/>
      <c r="E244" s="1"/>
      <c r="F244" s="4"/>
      <c r="G244" s="1"/>
      <c r="H244" s="1"/>
      <c r="K244" s="1"/>
      <c r="O244" s="24"/>
      <c r="P244" s="24"/>
      <c r="Q244" s="24"/>
    </row>
    <row r="245" spans="1:17" s="26" customFormat="1" ht="17.2" customHeight="1" x14ac:dyDescent="0.25">
      <c r="A245" s="1"/>
      <c r="B245" s="2"/>
      <c r="C245" s="1"/>
      <c r="D245" s="92"/>
      <c r="E245" s="1"/>
      <c r="F245" s="4"/>
      <c r="G245" s="1"/>
      <c r="H245" s="1"/>
      <c r="K245" s="1"/>
      <c r="O245" s="24"/>
      <c r="P245" s="24"/>
      <c r="Q245" s="24"/>
    </row>
    <row r="246" spans="1:17" s="26" customFormat="1" ht="17.2" customHeight="1" x14ac:dyDescent="0.25">
      <c r="A246" s="1"/>
      <c r="B246" s="2"/>
      <c r="C246" s="1"/>
      <c r="D246" s="92"/>
      <c r="E246" s="1"/>
      <c r="F246" s="4"/>
      <c r="G246" s="1"/>
      <c r="H246" s="1"/>
      <c r="K246" s="1"/>
      <c r="O246" s="24"/>
      <c r="P246" s="24"/>
      <c r="Q246" s="24"/>
    </row>
    <row r="247" spans="1:17" s="26" customFormat="1" ht="17.2" customHeight="1" x14ac:dyDescent="0.25">
      <c r="A247" s="1"/>
      <c r="B247" s="2"/>
      <c r="C247" s="1"/>
      <c r="D247" s="92"/>
      <c r="E247" s="1"/>
      <c r="F247" s="4"/>
      <c r="G247" s="1"/>
      <c r="H247" s="1"/>
      <c r="K247" s="1"/>
      <c r="O247" s="24"/>
      <c r="P247" s="24"/>
      <c r="Q247" s="24"/>
    </row>
    <row r="248" spans="1:17" s="26" customFormat="1" ht="17.2" customHeight="1" x14ac:dyDescent="0.25">
      <c r="A248" s="1"/>
      <c r="B248" s="2"/>
      <c r="C248" s="1"/>
      <c r="D248" s="92"/>
      <c r="E248" s="1"/>
      <c r="F248" s="4"/>
      <c r="G248" s="1"/>
      <c r="H248" s="1"/>
      <c r="K248" s="1"/>
      <c r="O248" s="24"/>
      <c r="P248" s="24"/>
      <c r="Q248" s="24"/>
    </row>
    <row r="249" spans="1:17" s="26" customFormat="1" ht="17.2" customHeight="1" x14ac:dyDescent="0.25">
      <c r="A249" s="1"/>
      <c r="B249" s="2"/>
      <c r="C249" s="1"/>
      <c r="D249" s="92"/>
      <c r="E249" s="1"/>
      <c r="F249" s="4"/>
      <c r="G249" s="1"/>
      <c r="H249" s="1"/>
      <c r="K249" s="1"/>
      <c r="O249" s="24"/>
      <c r="P249" s="24"/>
      <c r="Q249" s="24"/>
    </row>
    <row r="250" spans="1:17" s="26" customFormat="1" ht="17.2" customHeight="1" x14ac:dyDescent="0.25">
      <c r="A250" s="1"/>
      <c r="B250" s="2"/>
      <c r="C250" s="1"/>
      <c r="D250" s="92"/>
      <c r="E250" s="1"/>
      <c r="F250" s="4"/>
      <c r="G250" s="1"/>
      <c r="H250" s="1"/>
      <c r="K250" s="1"/>
      <c r="O250" s="24"/>
      <c r="P250" s="24"/>
      <c r="Q250" s="24"/>
    </row>
    <row r="251" spans="1:17" s="26" customFormat="1" ht="17.2" customHeight="1" x14ac:dyDescent="0.25">
      <c r="A251" s="1"/>
      <c r="B251" s="2"/>
      <c r="C251" s="1"/>
      <c r="D251" s="92"/>
      <c r="E251" s="1"/>
      <c r="F251" s="4"/>
      <c r="G251" s="1"/>
      <c r="H251" s="1"/>
      <c r="K251" s="1"/>
      <c r="O251" s="24"/>
      <c r="P251" s="24"/>
      <c r="Q251" s="24"/>
    </row>
    <row r="252" spans="1:17" s="26" customFormat="1" ht="17.2" customHeight="1" x14ac:dyDescent="0.25">
      <c r="A252" s="1"/>
      <c r="B252" s="2"/>
      <c r="C252" s="1"/>
      <c r="D252" s="92"/>
      <c r="E252" s="1"/>
      <c r="F252" s="4"/>
      <c r="G252" s="1"/>
      <c r="H252" s="1"/>
      <c r="K252" s="1"/>
      <c r="O252" s="24"/>
      <c r="P252" s="24"/>
      <c r="Q252" s="24"/>
    </row>
    <row r="253" spans="1:17" s="26" customFormat="1" ht="17.2" customHeight="1" x14ac:dyDescent="0.2">
      <c r="K253" s="1"/>
      <c r="O253" s="24"/>
      <c r="P253" s="24"/>
      <c r="Q253" s="24"/>
    </row>
    <row r="254" spans="1:17" s="26" customFormat="1" ht="17.2" customHeight="1" x14ac:dyDescent="0.25">
      <c r="A254" s="1"/>
      <c r="B254" s="2"/>
      <c r="C254" s="1"/>
      <c r="D254" s="92"/>
      <c r="E254" s="1"/>
      <c r="F254" s="4"/>
      <c r="G254" s="1"/>
      <c r="H254" s="1"/>
      <c r="K254" s="1"/>
      <c r="O254" s="24"/>
      <c r="P254" s="24"/>
      <c r="Q254" s="24"/>
    </row>
    <row r="255" spans="1:17" s="26" customFormat="1" ht="17.2" customHeight="1" x14ac:dyDescent="0.25">
      <c r="A255" s="1"/>
      <c r="B255" s="2"/>
      <c r="C255" s="1"/>
      <c r="D255" s="92"/>
      <c r="E255" s="1"/>
      <c r="F255" s="4"/>
      <c r="G255" s="1"/>
      <c r="H255" s="1"/>
      <c r="K255" s="1"/>
      <c r="O255" s="24"/>
      <c r="P255" s="24"/>
      <c r="Q255" s="24"/>
    </row>
    <row r="256" spans="1:17" s="26" customFormat="1" ht="17.2" customHeight="1" x14ac:dyDescent="0.25">
      <c r="A256" s="1"/>
      <c r="B256" s="2"/>
      <c r="C256" s="1"/>
      <c r="D256" s="92"/>
      <c r="E256" s="1"/>
      <c r="F256" s="4"/>
      <c r="G256" s="1"/>
      <c r="H256" s="1"/>
      <c r="K256" s="1"/>
      <c r="O256" s="24"/>
      <c r="P256" s="24"/>
      <c r="Q256" s="24"/>
    </row>
    <row r="257" spans="1:17" s="26" customFormat="1" ht="17.2" customHeight="1" x14ac:dyDescent="0.25">
      <c r="A257" s="1"/>
      <c r="B257" s="2"/>
      <c r="C257" s="1"/>
      <c r="D257" s="92"/>
      <c r="E257" s="1"/>
      <c r="F257" s="4"/>
      <c r="G257" s="1"/>
      <c r="H257" s="1"/>
      <c r="K257" s="1"/>
      <c r="O257" s="24"/>
      <c r="P257" s="24"/>
      <c r="Q257" s="24"/>
    </row>
    <row r="258" spans="1:17" s="26" customFormat="1" ht="17.2" customHeight="1" x14ac:dyDescent="0.25">
      <c r="A258" s="1"/>
      <c r="B258" s="2"/>
      <c r="C258" s="1"/>
      <c r="D258" s="92"/>
      <c r="E258" s="1"/>
      <c r="F258" s="4"/>
      <c r="G258" s="1"/>
      <c r="H258" s="1"/>
      <c r="K258" s="1"/>
      <c r="O258" s="24"/>
      <c r="P258" s="24"/>
      <c r="Q258" s="24"/>
    </row>
    <row r="259" spans="1:17" s="26" customFormat="1" ht="17.2" customHeight="1" x14ac:dyDescent="0.25">
      <c r="A259" s="1"/>
      <c r="B259" s="2"/>
      <c r="C259" s="1"/>
      <c r="D259" s="92"/>
      <c r="E259" s="1"/>
      <c r="F259" s="4"/>
      <c r="G259" s="1"/>
      <c r="H259" s="1"/>
      <c r="K259" s="1"/>
      <c r="O259" s="24"/>
      <c r="P259" s="24"/>
      <c r="Q259" s="24"/>
    </row>
    <row r="260" spans="1:17" s="26" customFormat="1" ht="17.2" customHeight="1" x14ac:dyDescent="0.25">
      <c r="A260" s="1"/>
      <c r="B260" s="2"/>
      <c r="C260" s="1"/>
      <c r="D260" s="92"/>
      <c r="E260" s="1"/>
      <c r="F260" s="4"/>
      <c r="G260" s="1"/>
      <c r="H260" s="1"/>
      <c r="K260" s="1"/>
      <c r="O260" s="24"/>
      <c r="P260" s="24"/>
      <c r="Q260" s="24"/>
    </row>
    <row r="261" spans="1:17" s="26" customFormat="1" ht="17.2" customHeight="1" x14ac:dyDescent="0.25">
      <c r="A261" s="1"/>
      <c r="B261" s="2"/>
      <c r="C261" s="1"/>
      <c r="D261" s="92"/>
      <c r="E261" s="1"/>
      <c r="F261" s="4"/>
      <c r="G261" s="1"/>
      <c r="H261" s="1"/>
      <c r="K261" s="1"/>
      <c r="O261" s="24"/>
      <c r="P261" s="24"/>
      <c r="Q261" s="24"/>
    </row>
    <row r="262" spans="1:17" s="26" customFormat="1" ht="17.2" customHeight="1" x14ac:dyDescent="0.25">
      <c r="A262" s="1"/>
      <c r="B262" s="2"/>
      <c r="C262" s="1"/>
      <c r="D262" s="92"/>
      <c r="E262" s="1"/>
      <c r="F262" s="4"/>
      <c r="G262" s="1"/>
      <c r="H262" s="1"/>
      <c r="K262" s="1"/>
      <c r="O262" s="24"/>
      <c r="P262" s="24"/>
      <c r="Q262" s="24"/>
    </row>
    <row r="263" spans="1:17" s="26" customFormat="1" ht="17.2" customHeight="1" x14ac:dyDescent="0.25">
      <c r="A263" s="1"/>
      <c r="B263" s="2"/>
      <c r="C263" s="1"/>
      <c r="D263" s="92"/>
      <c r="E263" s="1"/>
      <c r="F263" s="4"/>
      <c r="G263" s="1"/>
      <c r="H263" s="1"/>
      <c r="K263" s="1"/>
      <c r="O263" s="24"/>
      <c r="P263" s="24"/>
      <c r="Q263" s="24"/>
    </row>
    <row r="264" spans="1:17" s="26" customFormat="1" ht="17.2" customHeight="1" x14ac:dyDescent="0.25">
      <c r="A264" s="1"/>
      <c r="B264" s="2"/>
      <c r="C264" s="1"/>
      <c r="D264" s="92"/>
      <c r="E264" s="1"/>
      <c r="F264" s="4"/>
      <c r="G264" s="1"/>
      <c r="H264" s="1"/>
      <c r="K264" s="1"/>
      <c r="O264" s="24"/>
      <c r="P264" s="24"/>
      <c r="Q264" s="24"/>
    </row>
    <row r="265" spans="1:17" s="26" customFormat="1" ht="17.2" customHeight="1" x14ac:dyDescent="0.25">
      <c r="A265" s="1"/>
      <c r="B265" s="2"/>
      <c r="C265" s="1"/>
      <c r="D265" s="92"/>
      <c r="E265" s="1"/>
      <c r="F265" s="4"/>
      <c r="G265" s="1"/>
      <c r="H265" s="1"/>
      <c r="K265" s="1"/>
      <c r="O265" s="24"/>
      <c r="P265" s="24"/>
      <c r="Q265" s="24"/>
    </row>
    <row r="266" spans="1:17" s="26" customFormat="1" ht="17.2" customHeight="1" x14ac:dyDescent="0.25">
      <c r="A266" s="1"/>
      <c r="B266" s="2"/>
      <c r="C266" s="1"/>
      <c r="D266" s="92"/>
      <c r="E266" s="1"/>
      <c r="F266" s="4"/>
      <c r="G266" s="1"/>
      <c r="H266" s="1"/>
      <c r="K266" s="1"/>
      <c r="O266" s="24"/>
      <c r="P266" s="24"/>
      <c r="Q266" s="24"/>
    </row>
    <row r="267" spans="1:17" s="26" customFormat="1" ht="17.2" customHeight="1" x14ac:dyDescent="0.25">
      <c r="A267" s="1"/>
      <c r="B267" s="2"/>
      <c r="C267" s="1"/>
      <c r="D267" s="92"/>
      <c r="E267" s="1"/>
      <c r="F267" s="4"/>
      <c r="G267" s="1"/>
      <c r="H267" s="1"/>
      <c r="K267" s="1"/>
      <c r="O267" s="24"/>
      <c r="P267" s="24"/>
      <c r="Q267" s="24"/>
    </row>
    <row r="268" spans="1:17" s="26" customFormat="1" ht="17.2" customHeight="1" x14ac:dyDescent="0.25">
      <c r="A268" s="1"/>
      <c r="B268" s="2"/>
      <c r="C268" s="1"/>
      <c r="D268" s="92"/>
      <c r="E268" s="1"/>
      <c r="F268" s="4"/>
      <c r="G268" s="1"/>
      <c r="H268" s="1"/>
      <c r="K268" s="1"/>
      <c r="O268" s="24"/>
      <c r="P268" s="24"/>
      <c r="Q268" s="24"/>
    </row>
    <row r="269" spans="1:17" s="26" customFormat="1" ht="17.2" customHeight="1" x14ac:dyDescent="0.25">
      <c r="A269" s="1"/>
      <c r="B269" s="2"/>
      <c r="C269" s="1"/>
      <c r="D269" s="92"/>
      <c r="E269" s="1"/>
      <c r="F269" s="4"/>
      <c r="G269" s="1"/>
      <c r="H269" s="1"/>
      <c r="K269" s="1"/>
      <c r="O269" s="24"/>
      <c r="P269" s="24"/>
      <c r="Q269" s="24"/>
    </row>
    <row r="270" spans="1:17" s="26" customFormat="1" ht="17.2" customHeight="1" x14ac:dyDescent="0.25">
      <c r="A270" s="1"/>
      <c r="B270" s="2"/>
      <c r="C270" s="1"/>
      <c r="D270" s="92"/>
      <c r="E270" s="1"/>
      <c r="F270" s="4"/>
      <c r="G270" s="1"/>
      <c r="H270" s="1"/>
      <c r="K270" s="1"/>
      <c r="O270" s="24"/>
      <c r="P270" s="24"/>
      <c r="Q270" s="24"/>
    </row>
    <row r="271" spans="1:17" s="26" customFormat="1" ht="17.2" customHeight="1" x14ac:dyDescent="0.25">
      <c r="A271" s="1"/>
      <c r="B271" s="2"/>
      <c r="C271" s="1"/>
      <c r="D271" s="92"/>
      <c r="E271" s="1"/>
      <c r="F271" s="4"/>
      <c r="G271" s="1"/>
      <c r="H271" s="1"/>
      <c r="K271" s="1"/>
      <c r="O271" s="24"/>
      <c r="P271" s="24"/>
      <c r="Q271" s="24"/>
    </row>
    <row r="272" spans="1:17" s="26" customFormat="1" ht="17.2" customHeight="1" x14ac:dyDescent="0.25">
      <c r="A272" s="1"/>
      <c r="B272" s="2"/>
      <c r="C272" s="1"/>
      <c r="D272" s="92"/>
      <c r="E272" s="1"/>
      <c r="F272" s="4"/>
      <c r="G272" s="1"/>
      <c r="H272" s="1"/>
      <c r="K272" s="1"/>
      <c r="O272" s="24"/>
      <c r="P272" s="24"/>
      <c r="Q272" s="24"/>
    </row>
    <row r="273" spans="1:17" s="26" customFormat="1" ht="17.2" customHeight="1" x14ac:dyDescent="0.25">
      <c r="A273" s="1"/>
      <c r="B273" s="2"/>
      <c r="C273" s="1"/>
      <c r="D273" s="92"/>
      <c r="E273" s="1"/>
      <c r="F273" s="4"/>
      <c r="G273" s="1"/>
      <c r="H273" s="1"/>
      <c r="K273" s="1"/>
      <c r="O273" s="24"/>
      <c r="P273" s="24"/>
      <c r="Q273" s="24"/>
    </row>
    <row r="274" spans="1:17" s="26" customFormat="1" ht="17.2" customHeight="1" x14ac:dyDescent="0.25">
      <c r="A274" s="1"/>
      <c r="B274" s="2"/>
      <c r="C274" s="1"/>
      <c r="D274" s="92"/>
      <c r="E274" s="1"/>
      <c r="F274" s="4"/>
      <c r="G274" s="1"/>
      <c r="H274" s="1"/>
      <c r="K274" s="1"/>
      <c r="O274" s="24"/>
      <c r="P274" s="24"/>
      <c r="Q274" s="24"/>
    </row>
    <row r="275" spans="1:17" s="26" customFormat="1" ht="17.2" customHeight="1" x14ac:dyDescent="0.25">
      <c r="A275" s="1"/>
      <c r="B275" s="2"/>
      <c r="C275" s="1"/>
      <c r="D275" s="92"/>
      <c r="E275" s="1"/>
      <c r="F275" s="4"/>
      <c r="G275" s="1"/>
      <c r="H275" s="1"/>
      <c r="K275" s="1"/>
      <c r="O275" s="24"/>
      <c r="P275" s="24"/>
      <c r="Q275" s="24"/>
    </row>
    <row r="276" spans="1:17" s="26" customFormat="1" ht="17.2" customHeight="1" x14ac:dyDescent="0.25">
      <c r="A276" s="1"/>
      <c r="B276" s="2"/>
      <c r="C276" s="1"/>
      <c r="D276" s="92"/>
      <c r="E276" s="1"/>
      <c r="F276" s="4"/>
      <c r="G276" s="1"/>
      <c r="H276" s="1"/>
      <c r="K276" s="1"/>
      <c r="O276" s="24"/>
      <c r="P276" s="24"/>
      <c r="Q276" s="24"/>
    </row>
    <row r="277" spans="1:17" s="26" customFormat="1" ht="17.2" customHeight="1" x14ac:dyDescent="0.25">
      <c r="A277" s="1"/>
      <c r="B277" s="2"/>
      <c r="C277" s="1"/>
      <c r="D277" s="92"/>
      <c r="E277" s="1"/>
      <c r="F277" s="4"/>
      <c r="G277" s="1"/>
      <c r="H277" s="1"/>
      <c r="K277" s="1"/>
      <c r="O277" s="24"/>
      <c r="P277" s="24"/>
      <c r="Q277" s="24"/>
    </row>
    <row r="278" spans="1:17" s="26" customFormat="1" ht="17.2" customHeight="1" x14ac:dyDescent="0.25">
      <c r="A278" s="1"/>
      <c r="B278" s="2"/>
      <c r="C278" s="1"/>
      <c r="D278" s="92"/>
      <c r="E278" s="1"/>
      <c r="F278" s="4"/>
      <c r="G278" s="1"/>
      <c r="H278" s="1"/>
      <c r="K278" s="1"/>
      <c r="O278" s="24"/>
      <c r="P278" s="24"/>
      <c r="Q278" s="24"/>
    </row>
    <row r="279" spans="1:17" s="26" customFormat="1" ht="17.2" customHeight="1" x14ac:dyDescent="0.25">
      <c r="A279" s="1"/>
      <c r="B279" s="2"/>
      <c r="C279" s="1"/>
      <c r="D279" s="92"/>
      <c r="E279" s="1"/>
      <c r="F279" s="4"/>
      <c r="G279" s="1"/>
      <c r="H279" s="1"/>
      <c r="K279" s="1"/>
      <c r="O279" s="24"/>
      <c r="P279" s="24"/>
      <c r="Q279" s="24"/>
    </row>
    <row r="280" spans="1:17" s="26" customFormat="1" ht="17.2" customHeight="1" x14ac:dyDescent="0.25">
      <c r="A280" s="1"/>
      <c r="B280" s="2"/>
      <c r="C280" s="1"/>
      <c r="D280" s="92"/>
      <c r="E280" s="1"/>
      <c r="F280" s="4"/>
      <c r="G280" s="1"/>
      <c r="H280" s="1"/>
      <c r="K280" s="1"/>
      <c r="O280" s="24"/>
      <c r="P280" s="24"/>
      <c r="Q280" s="24"/>
    </row>
    <row r="281" spans="1:17" s="26" customFormat="1" ht="17.2" customHeight="1" x14ac:dyDescent="0.25">
      <c r="A281" s="1"/>
      <c r="B281" s="2"/>
      <c r="C281" s="1"/>
      <c r="D281" s="92"/>
      <c r="E281" s="1"/>
      <c r="F281" s="4"/>
      <c r="G281" s="1"/>
      <c r="H281" s="1"/>
      <c r="K281" s="1"/>
      <c r="O281" s="24"/>
      <c r="P281" s="24"/>
      <c r="Q281" s="24"/>
    </row>
    <row r="282" spans="1:17" s="26" customFormat="1" ht="17.2" customHeight="1" x14ac:dyDescent="0.25">
      <c r="A282" s="1"/>
      <c r="B282" s="2"/>
      <c r="C282" s="1"/>
      <c r="D282" s="92"/>
      <c r="E282" s="1"/>
      <c r="F282" s="4"/>
      <c r="G282" s="1"/>
      <c r="H282" s="1"/>
      <c r="K282" s="1"/>
      <c r="O282" s="24"/>
      <c r="P282" s="24"/>
      <c r="Q282" s="24"/>
    </row>
    <row r="283" spans="1:17" s="26" customFormat="1" ht="17.2" customHeight="1" x14ac:dyDescent="0.25">
      <c r="A283" s="1"/>
      <c r="B283" s="2"/>
      <c r="C283" s="1"/>
      <c r="D283" s="92"/>
      <c r="E283" s="1"/>
      <c r="F283" s="4"/>
      <c r="G283" s="1"/>
      <c r="H283" s="1"/>
      <c r="K283" s="1"/>
      <c r="O283" s="24"/>
      <c r="P283" s="24"/>
      <c r="Q283" s="24"/>
    </row>
    <row r="284" spans="1:17" s="26" customFormat="1" ht="17.2" customHeight="1" x14ac:dyDescent="0.25">
      <c r="A284" s="1"/>
      <c r="B284" s="2"/>
      <c r="C284" s="1"/>
      <c r="D284" s="92"/>
      <c r="E284" s="1"/>
      <c r="F284" s="4"/>
      <c r="G284" s="1"/>
      <c r="H284" s="1"/>
      <c r="K284" s="1"/>
      <c r="O284" s="24"/>
      <c r="P284" s="24"/>
      <c r="Q284" s="24"/>
    </row>
    <row r="285" spans="1:17" s="26" customFormat="1" ht="17.2" customHeight="1" x14ac:dyDescent="0.25">
      <c r="A285" s="1"/>
      <c r="B285" s="2"/>
      <c r="C285" s="1"/>
      <c r="D285" s="92"/>
      <c r="E285" s="1"/>
      <c r="F285" s="4"/>
      <c r="G285" s="1"/>
      <c r="H285" s="1"/>
      <c r="K285" s="1"/>
      <c r="O285" s="24"/>
      <c r="P285" s="24"/>
      <c r="Q285" s="24"/>
    </row>
    <row r="286" spans="1:17" s="26" customFormat="1" ht="17.2" customHeight="1" x14ac:dyDescent="0.25">
      <c r="A286" s="1"/>
      <c r="B286" s="2"/>
      <c r="C286" s="1"/>
      <c r="D286" s="92"/>
      <c r="E286" s="1"/>
      <c r="F286" s="4"/>
      <c r="G286" s="1"/>
      <c r="H286" s="1"/>
      <c r="K286" s="1"/>
      <c r="O286" s="24"/>
      <c r="P286" s="24"/>
      <c r="Q286" s="24"/>
    </row>
    <row r="287" spans="1:17" s="26" customFormat="1" ht="17.2" customHeight="1" x14ac:dyDescent="0.25">
      <c r="A287" s="1"/>
      <c r="B287" s="2"/>
      <c r="C287" s="1"/>
      <c r="D287" s="92"/>
      <c r="E287" s="1"/>
      <c r="F287" s="4"/>
      <c r="G287" s="1"/>
      <c r="H287" s="1"/>
      <c r="K287" s="1"/>
      <c r="O287" s="24"/>
      <c r="P287" s="24"/>
      <c r="Q287" s="24"/>
    </row>
    <row r="288" spans="1:17" s="26" customFormat="1" ht="17.2" customHeight="1" x14ac:dyDescent="0.25">
      <c r="A288" s="1"/>
      <c r="B288" s="2"/>
      <c r="C288" s="1"/>
      <c r="D288" s="92"/>
      <c r="E288" s="1"/>
      <c r="F288" s="4"/>
      <c r="G288" s="1"/>
      <c r="H288" s="1"/>
      <c r="K288" s="1"/>
      <c r="O288" s="24"/>
      <c r="P288" s="24"/>
      <c r="Q288" s="24"/>
    </row>
    <row r="289" spans="1:17" s="26" customFormat="1" ht="17.2" customHeight="1" x14ac:dyDescent="0.25">
      <c r="A289" s="1"/>
      <c r="B289" s="93"/>
      <c r="C289" s="1"/>
      <c r="D289" s="1"/>
      <c r="E289" s="1"/>
      <c r="F289" s="4"/>
      <c r="G289" s="1"/>
      <c r="H289" s="1"/>
      <c r="K289" s="1"/>
      <c r="L289" s="24"/>
      <c r="M289" s="25"/>
      <c r="N289" s="1"/>
      <c r="O289" s="24"/>
      <c r="P289" s="24"/>
      <c r="Q289" s="24"/>
    </row>
    <row r="290" spans="1:17" s="26" customFormat="1" ht="17.2" customHeight="1" x14ac:dyDescent="0.25">
      <c r="A290" s="1"/>
      <c r="B290" s="93"/>
      <c r="C290" s="1"/>
      <c r="D290" s="1"/>
      <c r="E290" s="1"/>
      <c r="F290" s="4"/>
      <c r="G290" s="1"/>
      <c r="H290" s="1"/>
      <c r="K290" s="1"/>
      <c r="L290" s="86"/>
      <c r="M290" s="87"/>
      <c r="N290" s="88"/>
      <c r="O290" s="24"/>
      <c r="P290" s="24"/>
      <c r="Q290" s="24"/>
    </row>
    <row r="291" spans="1:17" ht="17.2" customHeight="1" x14ac:dyDescent="0.25">
      <c r="C291" s="75"/>
      <c r="L291" s="7"/>
      <c r="M291" s="94"/>
      <c r="N291" s="95"/>
    </row>
    <row r="292" spans="1:17" ht="17.2" customHeight="1" x14ac:dyDescent="0.2">
      <c r="B292" s="96"/>
      <c r="C292" s="97"/>
      <c r="D292" s="97"/>
      <c r="E292" s="97"/>
      <c r="F292" s="97"/>
      <c r="G292" s="97"/>
      <c r="H292" s="97"/>
      <c r="I292" s="97"/>
      <c r="J292" s="97"/>
      <c r="K292" s="97"/>
      <c r="L292" s="7"/>
      <c r="M292" s="21"/>
      <c r="N292" s="22"/>
    </row>
    <row r="293" spans="1:17" ht="17.2" customHeight="1" x14ac:dyDescent="0.2">
      <c r="B293" s="96"/>
      <c r="C293" s="97"/>
      <c r="D293" s="97"/>
      <c r="E293" s="97"/>
      <c r="F293" s="97"/>
      <c r="G293" s="97"/>
      <c r="H293" s="97"/>
      <c r="I293" s="97"/>
      <c r="J293" s="97"/>
      <c r="K293" s="97"/>
      <c r="L293" s="7"/>
      <c r="M293" s="21"/>
      <c r="N293" s="22"/>
    </row>
    <row r="294" spans="1:17" ht="17.2" customHeight="1" x14ac:dyDescent="0.2">
      <c r="B294" s="96"/>
      <c r="C294" s="97"/>
      <c r="D294" s="97"/>
      <c r="E294" s="97"/>
      <c r="F294" s="97"/>
      <c r="G294" s="97"/>
      <c r="H294" s="97"/>
      <c r="I294" s="97"/>
      <c r="J294" s="97"/>
      <c r="K294" s="97"/>
      <c r="L294" s="7"/>
      <c r="M294" s="21"/>
      <c r="N294" s="22"/>
    </row>
    <row r="295" spans="1:17" ht="17.2" customHeight="1" x14ac:dyDescent="0.2">
      <c r="B295" s="96"/>
      <c r="C295" s="97"/>
      <c r="D295" s="97"/>
      <c r="E295" s="97"/>
      <c r="F295" s="97"/>
      <c r="G295" s="97"/>
      <c r="H295" s="97"/>
      <c r="I295" s="97"/>
      <c r="J295" s="97"/>
      <c r="K295" s="97"/>
      <c r="L295" s="7"/>
      <c r="M295" s="21"/>
      <c r="N295" s="22"/>
    </row>
    <row r="296" spans="1:17" ht="17.2" customHeight="1" x14ac:dyDescent="0.2">
      <c r="B296" s="96"/>
      <c r="C296" s="97"/>
      <c r="D296" s="97"/>
      <c r="E296" s="97"/>
      <c r="F296" s="97"/>
      <c r="G296" s="97"/>
      <c r="H296" s="97"/>
      <c r="I296" s="97"/>
      <c r="J296" s="97"/>
      <c r="K296" s="97"/>
      <c r="L296" s="7"/>
      <c r="M296" s="21"/>
      <c r="N296" s="22"/>
    </row>
    <row r="297" spans="1:17" ht="17.2" customHeight="1" x14ac:dyDescent="0.2">
      <c r="B297" s="96"/>
      <c r="C297" s="97"/>
      <c r="D297" s="97"/>
      <c r="E297" s="97"/>
      <c r="F297" s="97"/>
      <c r="G297" s="97"/>
      <c r="H297" s="97"/>
      <c r="I297" s="97"/>
      <c r="J297" s="97"/>
      <c r="K297" s="97"/>
      <c r="L297" s="7"/>
      <c r="M297" s="21"/>
      <c r="N297" s="22"/>
    </row>
    <row r="298" spans="1:17" ht="17.2" customHeight="1" x14ac:dyDescent="0.2">
      <c r="B298" s="96"/>
      <c r="C298" s="97"/>
      <c r="D298" s="97"/>
      <c r="E298" s="97"/>
      <c r="F298" s="97"/>
      <c r="G298" s="97"/>
      <c r="H298" s="97"/>
      <c r="I298" s="97"/>
      <c r="J298" s="97"/>
      <c r="K298" s="97"/>
      <c r="L298" s="7"/>
      <c r="M298" s="21"/>
      <c r="N298" s="22"/>
    </row>
    <row r="299" spans="1:17" ht="17.2" customHeight="1" x14ac:dyDescent="0.2">
      <c r="B299" s="96"/>
      <c r="C299" s="97"/>
      <c r="D299" s="97"/>
      <c r="E299" s="97"/>
      <c r="F299" s="97"/>
      <c r="G299" s="97"/>
      <c r="H299" s="97"/>
      <c r="I299" s="97"/>
      <c r="J299" s="97"/>
      <c r="K299" s="97"/>
      <c r="L299" s="7"/>
      <c r="M299" s="21"/>
      <c r="N299" s="22"/>
    </row>
    <row r="300" spans="1:17" ht="17.2" customHeight="1" x14ac:dyDescent="0.2">
      <c r="B300" s="96"/>
      <c r="C300" s="97"/>
      <c r="D300" s="97"/>
      <c r="E300" s="97"/>
      <c r="F300" s="97"/>
      <c r="G300" s="97"/>
      <c r="H300" s="97"/>
      <c r="I300" s="97"/>
      <c r="J300" s="97"/>
      <c r="K300" s="97"/>
      <c r="L300" s="7"/>
      <c r="M300" s="21"/>
      <c r="N300" s="22"/>
    </row>
    <row r="301" spans="1:17" ht="17.2" customHeight="1" x14ac:dyDescent="0.2">
      <c r="B301" s="96"/>
      <c r="C301" s="97"/>
      <c r="D301" s="97"/>
      <c r="E301" s="97"/>
      <c r="F301" s="97"/>
      <c r="G301" s="97"/>
      <c r="H301" s="97"/>
      <c r="I301" s="97"/>
      <c r="J301" s="97"/>
      <c r="K301" s="97"/>
      <c r="L301" s="7"/>
      <c r="M301" s="21"/>
      <c r="N301" s="22"/>
    </row>
    <row r="302" spans="1:17" ht="17.2" customHeight="1" x14ac:dyDescent="0.2">
      <c r="B302" s="96"/>
      <c r="C302" s="97"/>
      <c r="D302" s="97"/>
      <c r="E302" s="97"/>
      <c r="F302" s="97"/>
      <c r="G302" s="97"/>
      <c r="H302" s="97"/>
      <c r="I302" s="97"/>
      <c r="J302" s="97"/>
      <c r="K302" s="97"/>
      <c r="L302" s="7"/>
      <c r="M302" s="21"/>
      <c r="N302" s="22"/>
    </row>
    <row r="303" spans="1:17" ht="17.2" customHeight="1" x14ac:dyDescent="0.2">
      <c r="B303" s="96"/>
      <c r="C303" s="97"/>
      <c r="D303" s="97"/>
      <c r="E303" s="97"/>
      <c r="F303" s="97"/>
      <c r="G303" s="97"/>
      <c r="H303" s="97"/>
      <c r="I303" s="97"/>
      <c r="J303" s="97"/>
      <c r="K303" s="97"/>
      <c r="L303" s="7"/>
      <c r="M303" s="21"/>
      <c r="N303" s="22"/>
    </row>
    <row r="304" spans="1:17" ht="17.2" customHeight="1" x14ac:dyDescent="0.2">
      <c r="B304" s="96"/>
      <c r="C304" s="97"/>
      <c r="D304" s="97"/>
      <c r="E304" s="97"/>
      <c r="F304" s="97"/>
      <c r="G304" s="97"/>
      <c r="H304" s="97"/>
      <c r="I304" s="97"/>
      <c r="J304" s="97"/>
      <c r="K304" s="97"/>
      <c r="L304" s="7"/>
      <c r="M304" s="21"/>
      <c r="N304" s="22"/>
    </row>
    <row r="305" spans="1:14" ht="17.2" customHeight="1" x14ac:dyDescent="0.2">
      <c r="B305" s="96"/>
      <c r="C305" s="97"/>
      <c r="D305" s="97"/>
      <c r="E305" s="97"/>
      <c r="F305" s="97"/>
      <c r="G305" s="97"/>
      <c r="H305" s="97"/>
      <c r="I305" s="97"/>
      <c r="J305" s="97"/>
      <c r="K305" s="97"/>
      <c r="L305" s="7"/>
      <c r="M305" s="21"/>
      <c r="N305" s="22"/>
    </row>
    <row r="306" spans="1:14" ht="17.2" customHeight="1" x14ac:dyDescent="0.2">
      <c r="A306" s="98"/>
      <c r="B306" s="99"/>
      <c r="C306" s="100"/>
      <c r="D306" s="100"/>
      <c r="E306" s="100"/>
      <c r="F306" s="100"/>
      <c r="G306" s="100"/>
      <c r="H306" s="100"/>
      <c r="I306" s="100"/>
      <c r="J306" s="100"/>
      <c r="K306" s="100"/>
      <c r="L306" s="7"/>
      <c r="M306" s="21"/>
      <c r="N306" s="22"/>
    </row>
    <row r="307" spans="1:14" ht="17.2" customHeight="1" x14ac:dyDescent="0.25">
      <c r="A307" s="98"/>
      <c r="B307" s="101"/>
      <c r="C307" s="102"/>
      <c r="D307" s="102"/>
      <c r="E307" s="102"/>
      <c r="F307" s="103"/>
      <c r="G307" s="102"/>
      <c r="H307" s="102"/>
      <c r="I307" s="104"/>
      <c r="J307" s="104"/>
      <c r="K307" s="102"/>
      <c r="L307" s="7"/>
      <c r="M307" s="21"/>
      <c r="N307" s="22"/>
    </row>
    <row r="308" spans="1:14" ht="17.2" customHeight="1" x14ac:dyDescent="0.25">
      <c r="L308" s="7"/>
      <c r="M308" s="21"/>
      <c r="N308" s="22"/>
    </row>
    <row r="309" spans="1:14" ht="17.2" customHeight="1" x14ac:dyDescent="0.25">
      <c r="L309" s="7"/>
      <c r="M309" s="21"/>
      <c r="N309" s="22"/>
    </row>
    <row r="310" spans="1:14" ht="17.2" customHeight="1" x14ac:dyDescent="0.25">
      <c r="L310" s="7"/>
      <c r="M310" s="21"/>
      <c r="N310" s="22"/>
    </row>
    <row r="311" spans="1:14" ht="17.2" customHeight="1" x14ac:dyDescent="0.25">
      <c r="L311" s="7"/>
      <c r="M311" s="21"/>
      <c r="N311" s="22"/>
    </row>
    <row r="312" spans="1:14" ht="17.2" customHeight="1" x14ac:dyDescent="0.25">
      <c r="L312" s="7"/>
      <c r="M312" s="21"/>
      <c r="N312" s="22"/>
    </row>
    <row r="313" spans="1:14" ht="17.2" customHeight="1" x14ac:dyDescent="0.25">
      <c r="L313" s="7"/>
      <c r="M313" s="21"/>
      <c r="N313" s="22"/>
    </row>
    <row r="314" spans="1:14" ht="17.2" customHeight="1" x14ac:dyDescent="0.25">
      <c r="L314" s="7"/>
      <c r="M314" s="21"/>
      <c r="N314" s="22"/>
    </row>
    <row r="315" spans="1:14" ht="17.2" customHeight="1" x14ac:dyDescent="0.25">
      <c r="L315" s="7"/>
      <c r="M315" s="21"/>
      <c r="N315" s="22"/>
    </row>
    <row r="316" spans="1:14" ht="17.2" customHeight="1" x14ac:dyDescent="0.25">
      <c r="L316" s="7"/>
      <c r="M316" s="21"/>
      <c r="N316" s="22"/>
    </row>
    <row r="317" spans="1:14" ht="17.2" customHeight="1" x14ac:dyDescent="0.25">
      <c r="L317" s="7"/>
      <c r="M317" s="21"/>
      <c r="N317" s="22"/>
    </row>
    <row r="318" spans="1:14" ht="17.2" customHeight="1" x14ac:dyDescent="0.25">
      <c r="L318" s="7"/>
      <c r="M318" s="21"/>
      <c r="N318" s="22"/>
    </row>
    <row r="319" spans="1:14" ht="17.2" customHeight="1" x14ac:dyDescent="0.25">
      <c r="L319" s="7"/>
      <c r="M319" s="21"/>
      <c r="N319" s="22"/>
    </row>
    <row r="320" spans="1:14" ht="17.2" customHeight="1" x14ac:dyDescent="0.25">
      <c r="L320" s="7"/>
      <c r="M320" s="21"/>
      <c r="N320" s="22"/>
    </row>
    <row r="321" spans="1:17" ht="17.2" customHeight="1" x14ac:dyDescent="0.25">
      <c r="L321" s="7"/>
      <c r="M321" s="21"/>
      <c r="N321" s="22"/>
    </row>
    <row r="322" spans="1:17" ht="17.2" customHeight="1" x14ac:dyDescent="0.25"/>
    <row r="323" spans="1:17" ht="17.2" customHeight="1" x14ac:dyDescent="0.25"/>
    <row r="324" spans="1:17" ht="17.2" customHeight="1" x14ac:dyDescent="0.25"/>
    <row r="325" spans="1:17" ht="17.2" customHeight="1" x14ac:dyDescent="0.25"/>
    <row r="326" spans="1:17" ht="17.2" customHeight="1" x14ac:dyDescent="0.25"/>
    <row r="327" spans="1:17" ht="17.2" customHeight="1" x14ac:dyDescent="0.25"/>
    <row r="328" spans="1:17" ht="17.2" customHeight="1" x14ac:dyDescent="0.25"/>
    <row r="329" spans="1:17" ht="17.2" customHeight="1" x14ac:dyDescent="0.25"/>
    <row r="330" spans="1:17" ht="17.2" customHeight="1" x14ac:dyDescent="0.25"/>
    <row r="331" spans="1:17" ht="17.2" customHeight="1" x14ac:dyDescent="0.25"/>
    <row r="332" spans="1:17" ht="17.2" customHeight="1" x14ac:dyDescent="0.25"/>
    <row r="333" spans="1:17" ht="18" customHeight="1" x14ac:dyDescent="0.25">
      <c r="L333" s="7"/>
      <c r="M333" s="21"/>
    </row>
    <row r="334" spans="1:17" s="106" customFormat="1" ht="18" customHeight="1" x14ac:dyDescent="0.25">
      <c r="A334" s="1"/>
      <c r="B334" s="2"/>
      <c r="C334" s="3"/>
      <c r="D334" s="3"/>
      <c r="E334" s="3"/>
      <c r="F334" s="4"/>
      <c r="G334" s="3"/>
      <c r="H334" s="3"/>
      <c r="I334" s="5"/>
      <c r="J334" s="5"/>
      <c r="K334" s="3"/>
      <c r="L334" s="73"/>
      <c r="M334" s="105"/>
      <c r="O334" s="107"/>
      <c r="P334" s="107"/>
      <c r="Q334" s="107"/>
    </row>
    <row r="335" spans="1:17" ht="17.2" customHeight="1" x14ac:dyDescent="0.25"/>
    <row r="336" spans="1:17" ht="17.2" customHeight="1" x14ac:dyDescent="0.25"/>
    <row r="337" ht="17.2" customHeight="1" x14ac:dyDescent="0.25"/>
    <row r="338" ht="17.2" customHeight="1" x14ac:dyDescent="0.25"/>
    <row r="339" ht="17.2" customHeight="1" x14ac:dyDescent="0.25"/>
    <row r="340" ht="17.2" customHeight="1" x14ac:dyDescent="0.25"/>
    <row r="341" ht="17.2" customHeight="1" x14ac:dyDescent="0.25"/>
    <row r="342" ht="17.2" customHeight="1" x14ac:dyDescent="0.25"/>
    <row r="343" ht="17.2" customHeight="1" x14ac:dyDescent="0.25"/>
    <row r="344" ht="17.2" customHeight="1" x14ac:dyDescent="0.25"/>
    <row r="345" ht="17.2" customHeight="1" x14ac:dyDescent="0.25"/>
    <row r="346" ht="17.2" customHeight="1" x14ac:dyDescent="0.25"/>
    <row r="347" ht="17.2" customHeight="1" x14ac:dyDescent="0.25"/>
    <row r="348" ht="17.2" customHeight="1" x14ac:dyDescent="0.25"/>
    <row r="349" ht="17.2" customHeight="1" x14ac:dyDescent="0.25"/>
    <row r="350" ht="17.2" customHeight="1" x14ac:dyDescent="0.25"/>
    <row r="351" ht="17.2" customHeight="1" x14ac:dyDescent="0.25"/>
    <row r="352" ht="17.2" customHeight="1" x14ac:dyDescent="0.25"/>
    <row r="353" ht="17.2" customHeight="1" x14ac:dyDescent="0.25"/>
    <row r="354" ht="17.2" customHeight="1" x14ac:dyDescent="0.25"/>
    <row r="355" ht="17.2" customHeight="1" x14ac:dyDescent="0.25"/>
    <row r="356" ht="17.2" customHeight="1" x14ac:dyDescent="0.25"/>
    <row r="357" ht="17.2" customHeight="1" x14ac:dyDescent="0.25"/>
    <row r="358" ht="17.2" customHeight="1" x14ac:dyDescent="0.25"/>
    <row r="359" ht="17.2" customHeight="1" x14ac:dyDescent="0.25"/>
    <row r="360" ht="17.2" customHeight="1" x14ac:dyDescent="0.25"/>
    <row r="361" ht="17.2" customHeight="1" x14ac:dyDescent="0.25"/>
    <row r="362" ht="17.2" customHeight="1" x14ac:dyDescent="0.25"/>
    <row r="363" ht="17.2" customHeight="1" x14ac:dyDescent="0.25"/>
    <row r="364" ht="17.2" customHeight="1" x14ac:dyDescent="0.25"/>
    <row r="365" ht="17.2" customHeight="1" x14ac:dyDescent="0.25"/>
    <row r="366" ht="17.2" customHeight="1" x14ac:dyDescent="0.25"/>
    <row r="367" ht="17.2" customHeight="1" x14ac:dyDescent="0.25"/>
    <row r="368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  <row r="569" ht="17.2" customHeight="1" x14ac:dyDescent="0.25"/>
    <row r="570" ht="17.2" customHeight="1" x14ac:dyDescent="0.25"/>
    <row r="571" ht="17.2" customHeight="1" x14ac:dyDescent="0.25"/>
    <row r="572" ht="17.2" customHeight="1" x14ac:dyDescent="0.25"/>
    <row r="573" ht="17.2" customHeight="1" x14ac:dyDescent="0.25"/>
    <row r="574" ht="17.2" customHeight="1" x14ac:dyDescent="0.25"/>
    <row r="575" ht="17.2" customHeight="1" x14ac:dyDescent="0.25"/>
    <row r="576" ht="17.2" customHeight="1" x14ac:dyDescent="0.25"/>
    <row r="577" ht="17.2" customHeight="1" x14ac:dyDescent="0.25"/>
    <row r="578" ht="17.2" customHeight="1" x14ac:dyDescent="0.25"/>
    <row r="579" ht="17.2" customHeight="1" x14ac:dyDescent="0.25"/>
    <row r="580" ht="17.2" customHeight="1" x14ac:dyDescent="0.25"/>
    <row r="581" ht="17.2" customHeight="1" x14ac:dyDescent="0.25"/>
    <row r="582" ht="17.2" customHeight="1" x14ac:dyDescent="0.25"/>
    <row r="583" ht="17.2" customHeight="1" x14ac:dyDescent="0.25"/>
    <row r="584" ht="17.2" customHeight="1" x14ac:dyDescent="0.25"/>
    <row r="585" ht="17.2" customHeight="1" x14ac:dyDescent="0.25"/>
    <row r="586" ht="17.2" customHeight="1" x14ac:dyDescent="0.25"/>
    <row r="587" ht="17.2" customHeight="1" x14ac:dyDescent="0.25"/>
    <row r="588" ht="17.2" customHeight="1" x14ac:dyDescent="0.25"/>
    <row r="589" ht="17.2" customHeight="1" x14ac:dyDescent="0.25"/>
    <row r="590" ht="17.2" customHeight="1" x14ac:dyDescent="0.25"/>
    <row r="591" ht="17.2" customHeight="1" x14ac:dyDescent="0.25"/>
    <row r="592" ht="17.2" customHeight="1" x14ac:dyDescent="0.25"/>
    <row r="593" ht="17.2" customHeight="1" x14ac:dyDescent="0.25"/>
    <row r="594" ht="17.2" customHeight="1" x14ac:dyDescent="0.25"/>
    <row r="595" ht="17.2" customHeight="1" x14ac:dyDescent="0.25"/>
    <row r="596" ht="17.2" customHeight="1" x14ac:dyDescent="0.25"/>
    <row r="597" ht="17.2" customHeight="1" x14ac:dyDescent="0.25"/>
    <row r="598" ht="17.2" customHeight="1" x14ac:dyDescent="0.25"/>
    <row r="599" ht="17.2" customHeight="1" x14ac:dyDescent="0.25"/>
    <row r="600" ht="17.2" customHeight="1" x14ac:dyDescent="0.25"/>
    <row r="601" ht="17.2" customHeight="1" x14ac:dyDescent="0.25"/>
    <row r="602" ht="17.2" customHeight="1" x14ac:dyDescent="0.25"/>
    <row r="603" ht="17.2" customHeight="1" x14ac:dyDescent="0.25"/>
    <row r="604" ht="17.2" customHeight="1" x14ac:dyDescent="0.25"/>
    <row r="605" ht="17.2" customHeight="1" x14ac:dyDescent="0.25"/>
    <row r="606" ht="17.2" customHeight="1" x14ac:dyDescent="0.25"/>
    <row r="607" ht="17.2" customHeight="1" x14ac:dyDescent="0.25"/>
    <row r="608" ht="17.2" customHeight="1" x14ac:dyDescent="0.25"/>
    <row r="609" ht="17.2" customHeight="1" x14ac:dyDescent="0.25"/>
    <row r="610" ht="17.2" customHeight="1" x14ac:dyDescent="0.25"/>
    <row r="611" ht="17.2" customHeight="1" x14ac:dyDescent="0.25"/>
    <row r="612" ht="17.2" customHeight="1" x14ac:dyDescent="0.25"/>
    <row r="613" ht="17.2" customHeight="1" x14ac:dyDescent="0.25"/>
    <row r="614" ht="17.2" customHeight="1" x14ac:dyDescent="0.25"/>
    <row r="615" ht="17.2" customHeight="1" x14ac:dyDescent="0.25"/>
    <row r="616" ht="17.2" customHeight="1" x14ac:dyDescent="0.25"/>
    <row r="617" ht="17.2" customHeight="1" x14ac:dyDescent="0.25"/>
    <row r="618" ht="17.2" customHeight="1" x14ac:dyDescent="0.25"/>
    <row r="619" ht="17.2" customHeight="1" x14ac:dyDescent="0.25"/>
    <row r="620" ht="17.2" customHeight="1" x14ac:dyDescent="0.25"/>
    <row r="621" ht="17.2" customHeight="1" x14ac:dyDescent="0.25"/>
    <row r="622" ht="17.2" customHeight="1" x14ac:dyDescent="0.25"/>
    <row r="623" ht="17.2" customHeight="1" x14ac:dyDescent="0.25"/>
    <row r="624" ht="17.2" customHeight="1" x14ac:dyDescent="0.25"/>
    <row r="625" ht="17.2" customHeight="1" x14ac:dyDescent="0.25"/>
    <row r="626" ht="17.2" customHeight="1" x14ac:dyDescent="0.25"/>
    <row r="627" ht="17.2" customHeight="1" x14ac:dyDescent="0.25"/>
    <row r="628" ht="17.2" customHeight="1" x14ac:dyDescent="0.25"/>
    <row r="629" ht="17.2" customHeight="1" x14ac:dyDescent="0.25"/>
    <row r="630" ht="17.2" customHeight="1" x14ac:dyDescent="0.25"/>
    <row r="631" ht="17.2" customHeight="1" x14ac:dyDescent="0.25"/>
    <row r="632" ht="17.2" customHeight="1" x14ac:dyDescent="0.25"/>
    <row r="633" ht="17.2" customHeight="1" x14ac:dyDescent="0.25"/>
    <row r="634" ht="17.2" customHeight="1" x14ac:dyDescent="0.25"/>
    <row r="635" ht="17.2" customHeight="1" x14ac:dyDescent="0.25"/>
    <row r="636" ht="17.2" customHeight="1" x14ac:dyDescent="0.25"/>
    <row r="637" ht="17.2" customHeight="1" x14ac:dyDescent="0.25"/>
    <row r="638" ht="17.2" customHeight="1" x14ac:dyDescent="0.25"/>
    <row r="639" ht="17.2" customHeight="1" x14ac:dyDescent="0.25"/>
    <row r="640" ht="17.2" customHeight="1" x14ac:dyDescent="0.25"/>
    <row r="641" ht="17.2" customHeight="1" x14ac:dyDescent="0.25"/>
    <row r="642" ht="17.2" customHeight="1" x14ac:dyDescent="0.25"/>
    <row r="643" ht="17.2" customHeight="1" x14ac:dyDescent="0.25"/>
    <row r="644" ht="17.2" customHeight="1" x14ac:dyDescent="0.25"/>
    <row r="645" ht="17.2" customHeight="1" x14ac:dyDescent="0.25"/>
    <row r="646" ht="17.2" customHeight="1" x14ac:dyDescent="0.25"/>
    <row r="647" ht="17.2" customHeight="1" x14ac:dyDescent="0.25"/>
    <row r="648" ht="17.2" customHeight="1" x14ac:dyDescent="0.25"/>
    <row r="649" ht="17.2" customHeight="1" x14ac:dyDescent="0.25"/>
  </sheetData>
  <mergeCells count="6">
    <mergeCell ref="C128:D128"/>
    <mergeCell ref="D47:E47"/>
    <mergeCell ref="C70:D70"/>
    <mergeCell ref="B73:C73"/>
    <mergeCell ref="C86:D86"/>
    <mergeCell ref="C90:D90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2017-02-07T17:47:05Z</dcterms:created>
  <dcterms:modified xsi:type="dcterms:W3CDTF">2017-03-08T15:49:26Z</dcterms:modified>
</cp:coreProperties>
</file>