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14" yWindow="118" windowWidth="26090" windowHeight="11533"/>
  </bookViews>
  <sheets>
    <sheet name="iva marzo" sheetId="1" r:id="rId1"/>
  </sheets>
  <calcPr calcId="144525"/>
</workbook>
</file>

<file path=xl/calcChain.xml><?xml version="1.0" encoding="utf-8"?>
<calcChain xmlns="http://schemas.openxmlformats.org/spreadsheetml/2006/main">
  <c r="F79" i="1" l="1"/>
  <c r="D79" i="1"/>
  <c r="C79" i="1"/>
  <c r="G78" i="1"/>
  <c r="C78" i="1"/>
  <c r="D78" i="1" s="1"/>
  <c r="F78" i="1" s="1"/>
  <c r="C77" i="1"/>
  <c r="D77" i="1" s="1"/>
  <c r="F77" i="1" s="1"/>
  <c r="G77" i="1" s="1"/>
  <c r="D76" i="1"/>
  <c r="F76" i="1" s="1"/>
  <c r="C76" i="1"/>
  <c r="F75" i="1"/>
  <c r="D75" i="1"/>
  <c r="C75" i="1"/>
  <c r="G74" i="1"/>
  <c r="C74" i="1"/>
  <c r="D74" i="1" s="1"/>
  <c r="F74" i="1" s="1"/>
  <c r="C73" i="1"/>
  <c r="D73" i="1" s="1"/>
  <c r="F73" i="1" s="1"/>
  <c r="G73" i="1" s="1"/>
  <c r="D72" i="1"/>
  <c r="F72" i="1" s="1"/>
  <c r="C72" i="1"/>
  <c r="F71" i="1"/>
  <c r="D71" i="1"/>
  <c r="C71" i="1"/>
  <c r="G70" i="1"/>
  <c r="C70" i="1"/>
  <c r="D70" i="1" s="1"/>
  <c r="F70" i="1" s="1"/>
  <c r="H70" i="1" s="1"/>
  <c r="C69" i="1"/>
  <c r="D69" i="1" s="1"/>
  <c r="F69" i="1" s="1"/>
  <c r="F68" i="1"/>
  <c r="D68" i="1"/>
  <c r="C68" i="1"/>
  <c r="G67" i="1"/>
  <c r="F67" i="1"/>
  <c r="D67" i="1"/>
  <c r="C67" i="1"/>
  <c r="H66" i="1"/>
  <c r="G66" i="1"/>
  <c r="C66" i="1"/>
  <c r="D66" i="1" s="1"/>
  <c r="F66" i="1" s="1"/>
  <c r="D65" i="1"/>
  <c r="F65" i="1" s="1"/>
  <c r="G65" i="1" s="1"/>
  <c r="C65" i="1"/>
  <c r="D64" i="1"/>
  <c r="F64" i="1" s="1"/>
  <c r="C64" i="1"/>
  <c r="G63" i="1"/>
  <c r="F63" i="1"/>
  <c r="D63" i="1"/>
  <c r="C63" i="1"/>
  <c r="C62" i="1"/>
  <c r="D62" i="1" s="1"/>
  <c r="F62" i="1" s="1"/>
  <c r="G62" i="1" s="1"/>
  <c r="H62" i="1" s="1"/>
  <c r="H61" i="1"/>
  <c r="D61" i="1"/>
  <c r="F61" i="1" s="1"/>
  <c r="G61" i="1" s="1"/>
  <c r="C61" i="1"/>
  <c r="D60" i="1"/>
  <c r="F60" i="1" s="1"/>
  <c r="C60" i="1"/>
  <c r="F59" i="1"/>
  <c r="D59" i="1"/>
  <c r="C59" i="1"/>
  <c r="C58" i="1"/>
  <c r="D58" i="1" s="1"/>
  <c r="F58" i="1" s="1"/>
  <c r="C57" i="1"/>
  <c r="D57" i="1" s="1"/>
  <c r="F57" i="1" s="1"/>
  <c r="F56" i="1"/>
  <c r="D56" i="1"/>
  <c r="C56" i="1"/>
  <c r="F55" i="1"/>
  <c r="D55" i="1"/>
  <c r="C55" i="1"/>
  <c r="G54" i="1"/>
  <c r="C54" i="1"/>
  <c r="D54" i="1" s="1"/>
  <c r="F54" i="1" s="1"/>
  <c r="H54" i="1" s="1"/>
  <c r="C53" i="1"/>
  <c r="D53" i="1" s="1"/>
  <c r="F53" i="1" s="1"/>
  <c r="F52" i="1"/>
  <c r="D52" i="1"/>
  <c r="C52" i="1"/>
  <c r="G51" i="1"/>
  <c r="F51" i="1"/>
  <c r="D51" i="1"/>
  <c r="C51" i="1"/>
  <c r="H50" i="1"/>
  <c r="G50" i="1"/>
  <c r="C50" i="1"/>
  <c r="D50" i="1" s="1"/>
  <c r="F50" i="1" s="1"/>
  <c r="D49" i="1"/>
  <c r="F49" i="1" s="1"/>
  <c r="G49" i="1" s="1"/>
  <c r="C49" i="1"/>
  <c r="D48" i="1"/>
  <c r="F48" i="1" s="1"/>
  <c r="C48" i="1"/>
  <c r="G47" i="1"/>
  <c r="F47" i="1"/>
  <c r="D47" i="1"/>
  <c r="C47" i="1"/>
  <c r="C46" i="1"/>
  <c r="D46" i="1" s="1"/>
  <c r="F46" i="1" s="1"/>
  <c r="G46" i="1" s="1"/>
  <c r="H46" i="1" s="1"/>
  <c r="H45" i="1"/>
  <c r="D45" i="1"/>
  <c r="F45" i="1" s="1"/>
  <c r="G45" i="1" s="1"/>
  <c r="C45" i="1"/>
  <c r="D44" i="1"/>
  <c r="F44" i="1" s="1"/>
  <c r="C44" i="1"/>
  <c r="F43" i="1"/>
  <c r="D43" i="1"/>
  <c r="C43" i="1"/>
  <c r="C42" i="1"/>
  <c r="D42" i="1" s="1"/>
  <c r="F42" i="1" s="1"/>
  <c r="C41" i="1"/>
  <c r="D41" i="1" s="1"/>
  <c r="F41" i="1" s="1"/>
  <c r="F40" i="1"/>
  <c r="D40" i="1"/>
  <c r="C40" i="1"/>
  <c r="F39" i="1"/>
  <c r="G39" i="1" s="1"/>
  <c r="D39" i="1"/>
  <c r="C39" i="1"/>
  <c r="G38" i="1"/>
  <c r="C38" i="1"/>
  <c r="D38" i="1" s="1"/>
  <c r="F38" i="1" s="1"/>
  <c r="H38" i="1" s="1"/>
  <c r="C37" i="1"/>
  <c r="D37" i="1" s="1"/>
  <c r="F37" i="1" s="1"/>
  <c r="F36" i="1"/>
  <c r="D36" i="1"/>
  <c r="C36" i="1"/>
  <c r="G35" i="1"/>
  <c r="F35" i="1"/>
  <c r="D35" i="1"/>
  <c r="C35" i="1"/>
  <c r="H34" i="1"/>
  <c r="G34" i="1"/>
  <c r="C34" i="1"/>
  <c r="D34" i="1" s="1"/>
  <c r="F34" i="1" s="1"/>
  <c r="D33" i="1"/>
  <c r="F33" i="1" s="1"/>
  <c r="G33" i="1" s="1"/>
  <c r="C33" i="1"/>
  <c r="D32" i="1"/>
  <c r="F32" i="1" s="1"/>
  <c r="C32" i="1"/>
  <c r="G31" i="1"/>
  <c r="F31" i="1"/>
  <c r="D31" i="1"/>
  <c r="C31" i="1"/>
  <c r="C30" i="1"/>
  <c r="D30" i="1" s="1"/>
  <c r="F30" i="1" s="1"/>
  <c r="G30" i="1" s="1"/>
  <c r="H30" i="1" s="1"/>
  <c r="H29" i="1"/>
  <c r="D29" i="1"/>
  <c r="F29" i="1" s="1"/>
  <c r="G29" i="1" s="1"/>
  <c r="C29" i="1"/>
  <c r="D28" i="1"/>
  <c r="F28" i="1" s="1"/>
  <c r="C28" i="1"/>
  <c r="F27" i="1"/>
  <c r="D27" i="1"/>
  <c r="C27" i="1"/>
  <c r="C26" i="1"/>
  <c r="D26" i="1" s="1"/>
  <c r="F26" i="1" s="1"/>
  <c r="C25" i="1"/>
  <c r="D25" i="1" s="1"/>
  <c r="F25" i="1" s="1"/>
  <c r="F24" i="1"/>
  <c r="D24" i="1"/>
  <c r="C24" i="1"/>
  <c r="F23" i="1"/>
  <c r="D23" i="1"/>
  <c r="C23" i="1"/>
  <c r="G22" i="1"/>
  <c r="C22" i="1"/>
  <c r="D22" i="1" s="1"/>
  <c r="F22" i="1" s="1"/>
  <c r="H22" i="1" s="1"/>
  <c r="C21" i="1"/>
  <c r="D21" i="1" s="1"/>
  <c r="F21" i="1" s="1"/>
  <c r="F20" i="1"/>
  <c r="D20" i="1"/>
  <c r="C20" i="1"/>
  <c r="G19" i="1"/>
  <c r="F19" i="1"/>
  <c r="D19" i="1"/>
  <c r="C19" i="1"/>
  <c r="H18" i="1"/>
  <c r="G18" i="1"/>
  <c r="C18" i="1"/>
  <c r="D18" i="1" s="1"/>
  <c r="F18" i="1" s="1"/>
  <c r="D17" i="1"/>
  <c r="F17" i="1" s="1"/>
  <c r="G17" i="1" s="1"/>
  <c r="C17" i="1"/>
  <c r="D16" i="1"/>
  <c r="F16" i="1" s="1"/>
  <c r="C16" i="1"/>
  <c r="G15" i="1"/>
  <c r="F15" i="1"/>
  <c r="D15" i="1"/>
  <c r="C15" i="1"/>
  <c r="C14" i="1"/>
  <c r="D14" i="1" s="1"/>
  <c r="F14" i="1" s="1"/>
  <c r="G14" i="1" s="1"/>
  <c r="H14" i="1" s="1"/>
  <c r="H13" i="1"/>
  <c r="D13" i="1"/>
  <c r="F13" i="1" s="1"/>
  <c r="G13" i="1" s="1"/>
  <c r="C13" i="1"/>
  <c r="D12" i="1"/>
  <c r="F12" i="1" s="1"/>
  <c r="C12" i="1"/>
  <c r="F11" i="1"/>
  <c r="D11" i="1"/>
  <c r="C11" i="1"/>
  <c r="C10" i="1"/>
  <c r="D10" i="1" s="1"/>
  <c r="F10" i="1" s="1"/>
  <c r="C9" i="1"/>
  <c r="D9" i="1" s="1"/>
  <c r="F9" i="1" s="1"/>
  <c r="F8" i="1"/>
  <c r="D8" i="1"/>
  <c r="C8" i="1"/>
  <c r="F7" i="1"/>
  <c r="D7" i="1"/>
  <c r="C7" i="1"/>
  <c r="G6" i="1"/>
  <c r="C6" i="1"/>
  <c r="D6" i="1" s="1"/>
  <c r="F6" i="1" s="1"/>
  <c r="H6" i="1" s="1"/>
  <c r="C5" i="1"/>
  <c r="D5" i="1" s="1"/>
  <c r="F5" i="1" s="1"/>
  <c r="F4" i="1"/>
  <c r="D4" i="1"/>
  <c r="C4" i="1"/>
  <c r="G3" i="1"/>
  <c r="F3" i="1"/>
  <c r="D3" i="1"/>
  <c r="C3" i="1"/>
  <c r="H10" i="1" l="1"/>
  <c r="G21" i="1"/>
  <c r="H21" i="1"/>
  <c r="G53" i="1"/>
  <c r="H53" i="1" s="1"/>
  <c r="G12" i="1"/>
  <c r="H12" i="1" s="1"/>
  <c r="G25" i="1"/>
  <c r="H25" i="1" s="1"/>
  <c r="G32" i="1"/>
  <c r="H32" i="1" s="1"/>
  <c r="H44" i="1"/>
  <c r="G44" i="1"/>
  <c r="G57" i="1"/>
  <c r="H57" i="1"/>
  <c r="H64" i="1"/>
  <c r="G64" i="1"/>
  <c r="G5" i="1"/>
  <c r="H5" i="1"/>
  <c r="H26" i="1"/>
  <c r="G37" i="1"/>
  <c r="H37" i="1"/>
  <c r="G69" i="1"/>
  <c r="H69" i="1" s="1"/>
  <c r="G9" i="1"/>
  <c r="H9" i="1"/>
  <c r="H16" i="1"/>
  <c r="G16" i="1"/>
  <c r="G28" i="1"/>
  <c r="H28" i="1" s="1"/>
  <c r="G41" i="1"/>
  <c r="H41" i="1" s="1"/>
  <c r="G48" i="1"/>
  <c r="H48" i="1" s="1"/>
  <c r="H60" i="1"/>
  <c r="G60" i="1"/>
  <c r="G8" i="1"/>
  <c r="H8" i="1" s="1"/>
  <c r="G24" i="1"/>
  <c r="H24" i="1" s="1"/>
  <c r="H40" i="1"/>
  <c r="G40" i="1"/>
  <c r="G56" i="1"/>
  <c r="H56" i="1" s="1"/>
  <c r="G76" i="1"/>
  <c r="H76" i="1" s="1"/>
  <c r="G7" i="1"/>
  <c r="H7" i="1" s="1"/>
  <c r="G10" i="1"/>
  <c r="H11" i="1"/>
  <c r="H17" i="1"/>
  <c r="G23" i="1"/>
  <c r="H23" i="1" s="1"/>
  <c r="G26" i="1"/>
  <c r="H33" i="1"/>
  <c r="G42" i="1"/>
  <c r="H42" i="1" s="1"/>
  <c r="H49" i="1"/>
  <c r="G55" i="1"/>
  <c r="H55" i="1" s="1"/>
  <c r="G58" i="1"/>
  <c r="H58" i="1" s="1"/>
  <c r="H65" i="1"/>
  <c r="G71" i="1"/>
  <c r="H71" i="1" s="1"/>
  <c r="H73" i="1"/>
  <c r="G11" i="1"/>
  <c r="H15" i="1"/>
  <c r="G27" i="1"/>
  <c r="H27" i="1" s="1"/>
  <c r="H31" i="1"/>
  <c r="G43" i="1"/>
  <c r="H43" i="1" s="1"/>
  <c r="H47" i="1"/>
  <c r="G59" i="1"/>
  <c r="H59" i="1" s="1"/>
  <c r="H63" i="1"/>
  <c r="H74" i="1"/>
  <c r="G75" i="1"/>
  <c r="H75" i="1" s="1"/>
  <c r="H77" i="1"/>
  <c r="H39" i="1"/>
  <c r="H3" i="1"/>
  <c r="G4" i="1"/>
  <c r="H4" i="1" s="1"/>
  <c r="H19" i="1"/>
  <c r="G20" i="1"/>
  <c r="H20" i="1" s="1"/>
  <c r="H35" i="1"/>
  <c r="G36" i="1"/>
  <c r="H36" i="1" s="1"/>
  <c r="H51" i="1"/>
  <c r="H52" i="1"/>
  <c r="G52" i="1"/>
  <c r="H67" i="1"/>
  <c r="G68" i="1"/>
  <c r="H68" i="1" s="1"/>
  <c r="G72" i="1"/>
  <c r="H72" i="1" s="1"/>
  <c r="H78" i="1"/>
  <c r="H79" i="1"/>
  <c r="G79" i="1"/>
  <c r="H80" i="1" l="1"/>
</calcChain>
</file>

<file path=xl/comments1.xml><?xml version="1.0" encoding="utf-8"?>
<comments xmlns="http://schemas.openxmlformats.org/spreadsheetml/2006/main">
  <authors>
    <author>A.M.</author>
  </authors>
  <commentList>
    <comment ref="E62" authorId="0">
      <text>
        <r>
          <rPr>
            <b/>
            <sz val="8"/>
            <color indexed="81"/>
            <rFont val="Tahoma"/>
          </rPr>
          <t>A.M.:</t>
        </r>
        <r>
          <rPr>
            <sz val="8"/>
            <color indexed="81"/>
            <rFont val="Tahoma"/>
          </rPr>
          <t xml:space="preserve">
NOVEMBRE 2013 EURO 3,00</t>
        </r>
      </text>
    </comment>
  </commentList>
</comments>
</file>

<file path=xl/sharedStrings.xml><?xml version="1.0" encoding="utf-8"?>
<sst xmlns="http://schemas.openxmlformats.org/spreadsheetml/2006/main" count="84" uniqueCount="83">
  <si>
    <r>
      <t xml:space="preserve">INSERIRE </t>
    </r>
    <r>
      <rPr>
        <b/>
        <sz val="10"/>
        <color indexed="10"/>
        <rFont val="Arial"/>
        <family val="2"/>
      </rPr>
      <t xml:space="preserve">MESE           </t>
    </r>
    <r>
      <rPr>
        <b/>
        <sz val="14"/>
        <color indexed="10"/>
        <rFont val="Arial"/>
        <family val="2"/>
      </rPr>
      <t>ANNO</t>
    </r>
  </si>
  <si>
    <t>TITOLO</t>
  </si>
  <si>
    <t>COPIE CONSEGN.</t>
  </si>
  <si>
    <t>COPIE IN RESA SISTEMA FORFET.</t>
  </si>
  <si>
    <t xml:space="preserve">  </t>
  </si>
  <si>
    <t xml:space="preserve">      </t>
  </si>
  <si>
    <t>A MESSA... - GUIDA</t>
  </si>
  <si>
    <t>A MESSA SALTANDO</t>
  </si>
  <si>
    <t>AMORE POSSIBILE</t>
  </si>
  <si>
    <t>AMORE VINCE LA MORTE</t>
  </si>
  <si>
    <t xml:space="preserve">BRUGNOLI </t>
  </si>
  <si>
    <t>CATECHISMO PRIM.</t>
  </si>
  <si>
    <t>CATECHISTA: VOCAZIONE…</t>
  </si>
  <si>
    <t>CELEBR. PAROLA Anno A</t>
  </si>
  <si>
    <t>CELEBR. PAROLA Anno B</t>
  </si>
  <si>
    <t>CELEBR. PAROLA Anno C</t>
  </si>
  <si>
    <t>CELEBRAZIONI ANNO CAT.</t>
  </si>
  <si>
    <t>CELEBRAZIONI ANNO PAST.</t>
  </si>
  <si>
    <t>CELEBRIAMO C.GIOIA 3a EDIZ.</t>
  </si>
  <si>
    <t>COLUI IN CUI CREDO</t>
  </si>
  <si>
    <t>CONOSCERE GESÙ</t>
  </si>
  <si>
    <t>CONOSCERE GESÙ - GUIDA</t>
  </si>
  <si>
    <t>CREDO</t>
  </si>
  <si>
    <t>CRESIMA</t>
  </si>
  <si>
    <t>DIECI PAROLE D'AMORE</t>
  </si>
  <si>
    <t>DIO PARLA ALL'UOMO</t>
  </si>
  <si>
    <t>FESTA DEL PERDONO</t>
  </si>
  <si>
    <t>FESTA… GUIDA</t>
  </si>
  <si>
    <t>GESU' CI CHIAMA 1 - GUIDA</t>
  </si>
  <si>
    <t>GESU' CI CHIAMA 1 - SUSSIDIO</t>
  </si>
  <si>
    <t>GESU' CI RIVELA 2 - GUIDA</t>
  </si>
  <si>
    <t>GESU' CI RIVELA 2 - SUSSIDIO</t>
  </si>
  <si>
    <t>GESU' RESTA  3 - GUIDA</t>
  </si>
  <si>
    <t>GESU' RESTA  3 - SUSSIDIO</t>
  </si>
  <si>
    <t>GESÙ MIO AM. - VOL. 1°</t>
  </si>
  <si>
    <t>GESÙ MIO AM. - VOL. 2°</t>
  </si>
  <si>
    <t>IO SONO CON VOI - GUIDA</t>
  </si>
  <si>
    <t>IO SONO CON VOI 1°PARTE</t>
  </si>
  <si>
    <t>IO SONO CON VOI 2°PARTE</t>
  </si>
  <si>
    <t>LAMPADA... - A</t>
  </si>
  <si>
    <t>LAMPADA... - B</t>
  </si>
  <si>
    <t xml:space="preserve">LAMPADA… - C </t>
  </si>
  <si>
    <r>
      <t xml:space="preserve">LEGGERE…PAROLA </t>
    </r>
    <r>
      <rPr>
        <sz val="9"/>
        <rFont val="Arial Narrow"/>
        <family val="2"/>
      </rPr>
      <t>Anno A</t>
    </r>
  </si>
  <si>
    <t>MIA PREGHIERA</t>
  </si>
  <si>
    <t>MIO GESÙ</t>
  </si>
  <si>
    <t>PADRE PERDONAMI</t>
  </si>
  <si>
    <t>PARABOLE DI GESÙ</t>
  </si>
  <si>
    <t>PER ILLUMINARE</t>
  </si>
  <si>
    <t>PREGARE OGNI GIORNO</t>
  </si>
  <si>
    <t>PREGHIAMO CON MARIA</t>
  </si>
  <si>
    <t>PRENDETE E MANGIATE</t>
  </si>
  <si>
    <t>PRENDETE E ...-GUIDA</t>
  </si>
  <si>
    <t>PREPARIAMO  M… - A</t>
  </si>
  <si>
    <t>PRIMA CONFESSIONE…</t>
  </si>
  <si>
    <t>PRIMA CONF. - GUIDA</t>
  </si>
  <si>
    <t>PRIMI PASSI… - Anno A</t>
  </si>
  <si>
    <t>PRIMI PASSI… - Anno B</t>
  </si>
  <si>
    <t>PRIMI PASSI… - Anno C</t>
  </si>
  <si>
    <t>PRIMI PASSI - GUIDA Anno A</t>
  </si>
  <si>
    <t>PRIMI PASSI - GUIDA Anno B</t>
  </si>
  <si>
    <t>PRIMI PASSI - GUIDA Anno C</t>
  </si>
  <si>
    <t>PRIMO INCONTRO…</t>
  </si>
  <si>
    <t>QUANDO PREGATE DITE…</t>
  </si>
  <si>
    <t>RIFORMA DELLA RIFORMA?</t>
  </si>
  <si>
    <t>SARETE TESTIM. SUSS.</t>
  </si>
  <si>
    <t>SARETE TESTIM. GUIDA</t>
  </si>
  <si>
    <t>SIGNORE, TI PREGO</t>
  </si>
  <si>
    <t>SULLA STRADA DEL MAESTRO</t>
  </si>
  <si>
    <t>TI AMO PER SEMPRE</t>
  </si>
  <si>
    <t>TORNARE ALLA SORGENTE</t>
  </si>
  <si>
    <t>TU MI INTERESSI</t>
  </si>
  <si>
    <t>VANGELO E ATTI n.e.</t>
  </si>
  <si>
    <t>VANGELO E ATTI ril.</t>
  </si>
  <si>
    <t>VANGELO E ATTI tasc.</t>
  </si>
  <si>
    <t>VANGELO E ATTI tasc. ragazzi</t>
  </si>
  <si>
    <t>VANGELO E ATTI X OCCASIONI</t>
  </si>
  <si>
    <t>VEGLIE DI PREGHIERA</t>
  </si>
  <si>
    <t>VENITE CON ME - GUIDA</t>
  </si>
  <si>
    <t>VENITE CON ME 1°PARTE</t>
  </si>
  <si>
    <t>VENITE CON ME 2°PARTE</t>
  </si>
  <si>
    <t>VIA CRUCIS PER ADULTI</t>
  </si>
  <si>
    <t>VIA CRUCIS PER RAGAZZI</t>
  </si>
  <si>
    <t xml:space="preserve">                                                                          TOTALE I.V.A.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</si>
</sst>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 Narrow"/>
      <family val="2"/>
    </font>
    <font>
      <b/>
      <sz val="12"/>
      <name val="Arial"/>
      <family val="2"/>
    </font>
    <font>
      <b/>
      <sz val="8"/>
      <color indexed="81"/>
      <name val="Tahoma"/>
    </font>
    <font>
      <sz val="8"/>
      <color indexed="81"/>
      <name val="Tahoma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justify"/>
    </xf>
    <xf numFmtId="0" fontId="5" fillId="3" borderId="3" xfId="0" applyFont="1" applyFill="1" applyBorder="1" applyAlignment="1">
      <alignment horizontal="left" vertical="justify" wrapText="1"/>
    </xf>
    <xf numFmtId="0" fontId="5" fillId="3" borderId="4" xfId="0" applyFont="1" applyFill="1" applyBorder="1" applyAlignment="1">
      <alignment horizontal="left" vertical="justify" wrapText="1"/>
    </xf>
    <xf numFmtId="0" fontId="0" fillId="0" borderId="5" xfId="0" applyBorder="1"/>
    <xf numFmtId="0" fontId="5" fillId="0" borderId="6" xfId="0" applyFont="1" applyBorder="1" applyAlignment="1">
      <alignment vertical="center"/>
    </xf>
    <xf numFmtId="41" fontId="6" fillId="0" borderId="7" xfId="0" applyNumberFormat="1" applyFont="1" applyBorder="1"/>
    <xf numFmtId="0" fontId="6" fillId="0" borderId="7" xfId="0" applyFont="1" applyBorder="1"/>
    <xf numFmtId="164" fontId="6" fillId="0" borderId="7" xfId="1" applyNumberFormat="1" applyFont="1" applyBorder="1"/>
    <xf numFmtId="164" fontId="7" fillId="0" borderId="7" xfId="1" applyNumberFormat="1" applyFont="1" applyBorder="1"/>
    <xf numFmtId="164" fontId="6" fillId="0" borderId="8" xfId="1" applyNumberFormat="1" applyFont="1" applyBorder="1"/>
    <xf numFmtId="0" fontId="5" fillId="0" borderId="9" xfId="0" applyFont="1" applyBorder="1" applyAlignment="1">
      <alignment vertical="center"/>
    </xf>
    <xf numFmtId="41" fontId="6" fillId="0" borderId="0" xfId="0" applyNumberFormat="1" applyFont="1" applyBorder="1"/>
    <xf numFmtId="0" fontId="6" fillId="0" borderId="0" xfId="0" applyFont="1" applyBorder="1"/>
    <xf numFmtId="164" fontId="6" fillId="0" borderId="0" xfId="1" applyNumberFormat="1" applyFont="1" applyBorder="1"/>
    <xf numFmtId="164" fontId="7" fillId="0" borderId="0" xfId="1" applyNumberFormat="1" applyFont="1" applyBorder="1"/>
    <xf numFmtId="164" fontId="6" fillId="0" borderId="10" xfId="1" applyNumberFormat="1" applyFont="1" applyBorder="1"/>
    <xf numFmtId="0" fontId="5" fillId="0" borderId="0" xfId="0" applyFont="1" applyAlignment="1">
      <alignment vertical="center"/>
    </xf>
    <xf numFmtId="41" fontId="6" fillId="0" borderId="0" xfId="0" applyNumberFormat="1" applyFont="1"/>
    <xf numFmtId="0" fontId="6" fillId="0" borderId="0" xfId="0" applyFont="1"/>
    <xf numFmtId="164" fontId="6" fillId="0" borderId="0" xfId="1" applyNumberFormat="1" applyFont="1"/>
    <xf numFmtId="164" fontId="7" fillId="0" borderId="0" xfId="1" applyNumberFormat="1" applyFont="1"/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64" fontId="9" fillId="0" borderId="13" xfId="0" applyNumberFormat="1" applyFont="1" applyBorder="1" applyAlignment="1">
      <alignment vertic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980902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6109855" cy="98090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</a:t>
          </a:r>
        </a:p>
        <a:p>
          <a:pPr algn="ctr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2017                                         MARZO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CONGREGAZIONE DEI PRETI DELLA DOTTRINA CRISTIANA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CONGREGAZIONE DEI PRETI DELLA DOTTRINA CRISTIANA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Via S. Maria in Monticelli, 28 - 00186 ROMA - Partita IVA 01089401002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                 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ANNO 2016                      MESE     GENNAIO                          Pag. 221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ANNO ________                      MESE _________________ </a:t>
          </a: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Pag. 200</a:t>
          </a:r>
        </a:p>
      </xdr:txBody>
    </xdr:sp>
    <xdr:clientData/>
  </xdr:twoCellAnchor>
  <xdr:twoCellAnchor>
    <xdr:from>
      <xdr:col>3</xdr:col>
      <xdr:colOff>16625</xdr:colOff>
      <xdr:row>1</xdr:row>
      <xdr:rowOff>465513</xdr:rowOff>
    </xdr:from>
    <xdr:to>
      <xdr:col>4</xdr:col>
      <xdr:colOff>24938</xdr:colOff>
      <xdr:row>1</xdr:row>
      <xdr:rowOff>764771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601883" y="1454728"/>
          <a:ext cx="423950" cy="299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1</xdr:row>
      <xdr:rowOff>407324</xdr:rowOff>
    </xdr:from>
    <xdr:to>
      <xdr:col>4</xdr:col>
      <xdr:colOff>606829</xdr:colOff>
      <xdr:row>2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025833" y="1396539"/>
          <a:ext cx="581891" cy="374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1</xdr:row>
      <xdr:rowOff>390698</xdr:rowOff>
    </xdr:from>
    <xdr:to>
      <xdr:col>5</xdr:col>
      <xdr:colOff>864524</xdr:colOff>
      <xdr:row>1</xdr:row>
      <xdr:rowOff>773084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99164" y="1379913"/>
          <a:ext cx="789709" cy="382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1</xdr:row>
      <xdr:rowOff>482138</xdr:rowOff>
    </xdr:from>
    <xdr:to>
      <xdr:col>6</xdr:col>
      <xdr:colOff>789709</xdr:colOff>
      <xdr:row>1</xdr:row>
      <xdr:rowOff>798022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588625" y="1471353"/>
          <a:ext cx="706582" cy="299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1</xdr:row>
      <xdr:rowOff>473825</xdr:rowOff>
    </xdr:from>
    <xdr:to>
      <xdr:col>8</xdr:col>
      <xdr:colOff>0</xdr:colOff>
      <xdr:row>2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5295207" y="1463040"/>
          <a:ext cx="814648" cy="3075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3</xdr:col>
      <xdr:colOff>0</xdr:colOff>
      <xdr:row>1</xdr:row>
      <xdr:rowOff>324196</xdr:rowOff>
    </xdr:from>
    <xdr:to>
      <xdr:col>8</xdr:col>
      <xdr:colOff>0</xdr:colOff>
      <xdr:row>1</xdr:row>
      <xdr:rowOff>324196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585258" y="1313411"/>
          <a:ext cx="3524597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324196</xdr:rowOff>
    </xdr:from>
    <xdr:to>
      <xdr:col>4</xdr:col>
      <xdr:colOff>0</xdr:colOff>
      <xdr:row>2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3000895" y="1313411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</xdr:row>
      <xdr:rowOff>324196</xdr:rowOff>
    </xdr:from>
    <xdr:to>
      <xdr:col>5</xdr:col>
      <xdr:colOff>0</xdr:colOff>
      <xdr:row>2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624349" y="1313411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324196</xdr:rowOff>
    </xdr:from>
    <xdr:to>
      <xdr:col>7</xdr:col>
      <xdr:colOff>0</xdr:colOff>
      <xdr:row>2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5295207" y="1313411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1</xdr:row>
      <xdr:rowOff>91440</xdr:rowOff>
    </xdr:from>
    <xdr:to>
      <xdr:col>5</xdr:col>
      <xdr:colOff>897775</xdr:colOff>
      <xdr:row>1</xdr:row>
      <xdr:rowOff>290945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635134" y="1080655"/>
          <a:ext cx="1870364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1</xdr:row>
      <xdr:rowOff>116378</xdr:rowOff>
    </xdr:from>
    <xdr:to>
      <xdr:col>7</xdr:col>
      <xdr:colOff>598516</xdr:colOff>
      <xdr:row>1</xdr:row>
      <xdr:rowOff>299258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4555374" y="1105593"/>
          <a:ext cx="1338349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8</xdr:col>
      <xdr:colOff>24938</xdr:colOff>
      <xdr:row>2</xdr:row>
      <xdr:rowOff>0</xdr:rowOff>
    </xdr:from>
    <xdr:to>
      <xdr:col>15</xdr:col>
      <xdr:colOff>540327</xdr:colOff>
      <xdr:row>2</xdr:row>
      <xdr:rowOff>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6134793" y="1770611"/>
          <a:ext cx="4979323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CONGREGAZIONE DEI PRETI DELLA DOTTRINA CRISTIANA</a:t>
          </a: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ANNO ________                      MESE _______________                  Pag. 11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>
          <a:off x="9376756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207818</xdr:colOff>
      <xdr:row>2</xdr:row>
      <xdr:rowOff>0</xdr:rowOff>
    </xdr:from>
    <xdr:to>
      <xdr:col>13</xdr:col>
      <xdr:colOff>606829</xdr:colOff>
      <xdr:row>2</xdr:row>
      <xdr:rowOff>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8986058" y="1770611"/>
          <a:ext cx="989214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SETTEMBRE</a:t>
          </a:r>
        </a:p>
      </xdr:txBody>
    </xdr:sp>
    <xdr:clientData/>
  </xdr:twoCellAnchor>
  <xdr:twoCellAnchor>
    <xdr:from>
      <xdr:col>8</xdr:col>
      <xdr:colOff>1263535</xdr:colOff>
      <xdr:row>2</xdr:row>
      <xdr:rowOff>0</xdr:rowOff>
    </xdr:from>
    <xdr:to>
      <xdr:col>9</xdr:col>
      <xdr:colOff>415636</xdr:colOff>
      <xdr:row>2</xdr:row>
      <xdr:rowOff>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6982691" y="1770611"/>
          <a:ext cx="4156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2002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8" name="Line 4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9" name="Line 4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58" name="Line 5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59" name="Line 5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68" name="Line 6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69" name="Line 6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78" name="Line 7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79" name="Line 7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88" name="Line 8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89" name="Line 8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98" name="Line 9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99" name="Line 9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08" name="Line 10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09" name="Line 10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7</xdr:col>
      <xdr:colOff>0</xdr:colOff>
      <xdr:row>1</xdr:row>
      <xdr:rowOff>58189</xdr:rowOff>
    </xdr:from>
    <xdr:to>
      <xdr:col>7</xdr:col>
      <xdr:colOff>207818</xdr:colOff>
      <xdr:row>1</xdr:row>
      <xdr:rowOff>249382</xdr:rowOff>
    </xdr:to>
    <xdr:sp macro="" textlink="">
      <xdr:nvSpPr>
        <xdr:cNvPr id="113" name="Text Box 114"/>
        <xdr:cNvSpPr txBox="1">
          <a:spLocks noChangeArrowheads="1"/>
        </xdr:cNvSpPr>
      </xdr:nvSpPr>
      <xdr:spPr bwMode="auto">
        <a:xfrm>
          <a:off x="5295207" y="1047404"/>
          <a:ext cx="207818" cy="191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14" name="Text Box 11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15" name="Text Box 11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16" name="Text Box 11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17" name="Text Box 11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18" name="Text Box 11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19" name="Line 12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20" name="Line 12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21" name="Text Box 12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22" name="Text Box 12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23" name="Text Box 12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24" name="Text Box 12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25" name="Text Box 12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26" name="Text Box 12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27" name="Text Box 12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28" name="Text Box 12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29" name="Line 13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30" name="Line 13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31" name="Text Box 13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32" name="Text Box 13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33" name="Text Box 13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34" name="Text Box 13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35" name="Text Box 13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36" name="Text Box 13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37" name="Text Box 13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38" name="Text Box 13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39" name="Line 14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40" name="Line 14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41" name="Text Box 14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42" name="Text Box 14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43" name="Text Box 14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4" name="Text Box 14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45" name="Text Box 14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46" name="Text Box 14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47" name="Text Box 14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48" name="Text Box 14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49" name="Line 15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0" name="Line 15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1" name="Text Box 15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52" name="Text Box 15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53" name="Text Box 15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4" name="Text Box 15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55" name="Text Box 15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56" name="Text Box 15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57" name="Text Box 15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58" name="Text Box 15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9" name="Line 16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0" name="Line 16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1" name="Text Box 16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62" name="Text Box 16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3" name="Text Box 16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4" name="Text Box 16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65" name="Text Box 16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66" name="Text Box 16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67" name="Text Box 16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8" name="Text Box 16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9" name="Line 17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0" name="Line 17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1" name="Text Box 17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72" name="Text Box 17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3" name="Text Box 17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4" name="Text Box 17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75" name="Text Box 17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76" name="Text Box 17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77" name="Text Box 17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8" name="Text Box 17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9" name="Line 18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80" name="Line 18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81" name="Text Box 18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82" name="Text Box 18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83" name="Text Box 18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84" name="Text Box 18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85" name="Text Box 18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86" name="Text Box 18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87" name="Text Box 18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8" name="Text Box 18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89" name="Line 19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90" name="Line 19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91" name="Text Box 19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92" name="Text Box 19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93" name="Text Box 19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94" name="Text Box 19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95" name="Text Box 19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96" name="Text Box 19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97" name="Text Box 19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98" name="Text Box 19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9" name="Line 20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0" name="Line 20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01" name="Text Box 20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02" name="Text Box 20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03" name="Text Box 20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04" name="Text Box 20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05" name="Text Box 20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06" name="Text Box 20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07" name="Text Box 20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08" name="Text Box 20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09" name="Line 21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10" name="Line 21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1" name="Text Box 21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12" name="Text Box 21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13" name="Text Box 21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14" name="Text Box 21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15" name="Text Box 21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16" name="Text Box 21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17" name="Text Box 21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18" name="Text Box 21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19" name="Line 22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20" name="Line 22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21" name="Text Box 22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22" name="Text Box 22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23" name="Text Box 22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24" name="Text Box 22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25" name="Text Box 22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26" name="Text Box 22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27" name="Text Box 22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28" name="Text Box 22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29" name="Line 23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30" name="Line 23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31" name="Text Box 23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32" name="Text Box 23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3" name="Text Box 23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34" name="Text Box 23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35" name="Text Box 23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36" name="Text Box 23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37" name="Text Box 23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38" name="Text Box 23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39" name="Line 24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40" name="Line 24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41" name="Text Box 24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42" name="Text Box 24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43" name="Text Box 24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44" name="Text Box 24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45" name="Text Box 24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46" name="Text Box 24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47" name="Text Box 24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48" name="Text Box 24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49" name="Line 25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50" name="Line 25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51" name="Text Box 25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52" name="Text Box 25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53" name="Text Box 25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54" name="Text Box 25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55" name="Text Box 25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56" name="Text Box 25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57" name="Text Box 25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58" name="Text Box 25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9" name="Line 26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60" name="Line 26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61" name="Text Box 26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62" name="Text Box 26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63" name="Text Box 26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64" name="Text Box 26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65" name="Text Box 26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66" name="Text Box 26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67" name="Text Box 26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68" name="Text Box 26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69" name="Line 27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0" name="Line 27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71" name="Text Box 27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72" name="Text Box 27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73" name="Text Box 27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74" name="Text Box 27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75" name="Text Box 27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76" name="Text Box 27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77" name="Text Box 27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78" name="Text Box 27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79" name="Line 28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80" name="Line 28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81" name="Text Box 28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82" name="Text Box 28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83" name="Text Box 28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84" name="Text Box 28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85" name="Text Box 28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86" name="Text Box 28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87" name="Text Box 28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88" name="Text Box 28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89" name="Line 29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90" name="Line 29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91" name="Text Box 29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92" name="Text Box 29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93" name="Text Box 29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94" name="Text Box 29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95" name="Text Box 29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96" name="Text Box 29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97" name="Text Box 29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98" name="Text Box 29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99" name="Line 30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00" name="Line 30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01" name="Text Box 30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02" name="Text Box 30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03" name="Text Box 30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33251</xdr:colOff>
      <xdr:row>2</xdr:row>
      <xdr:rowOff>0</xdr:rowOff>
    </xdr:from>
    <xdr:to>
      <xdr:col>7</xdr:col>
      <xdr:colOff>764771</xdr:colOff>
      <xdr:row>2</xdr:row>
      <xdr:rowOff>0</xdr:rowOff>
    </xdr:to>
    <xdr:sp macro="" textlink="">
      <xdr:nvSpPr>
        <xdr:cNvPr id="304" name="Line 305"/>
        <xdr:cNvSpPr>
          <a:spLocks noChangeShapeType="1"/>
        </xdr:cNvSpPr>
      </xdr:nvSpPr>
      <xdr:spPr bwMode="auto">
        <a:xfrm flipV="1">
          <a:off x="33251" y="1770611"/>
          <a:ext cx="6026727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5" name="Text Box 30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06" name="Text Box 30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07" name="Text Box 30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08" name="Text Box 30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09" name="Text Box 31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10" name="Line 31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11" name="Line 31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12" name="Text Box 31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13" name="Text Box 31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14" name="Text Box 31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15" name="Text Box 31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16" name="Text Box 31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17" name="Text Box 31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18" name="Text Box 31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19" name="Text Box 32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20" name="Line 32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21" name="Line 32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2" name="Text Box 32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23" name="Text Box 32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24" name="Text Box 32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25" name="Text Box 32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26" name="Text Box 32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27" name="Text Box 32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28" name="Text Box 32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29" name="Text Box 33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30" name="Line 33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31" name="Line 33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32" name="Text Box 33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33" name="Text Box 33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34" name="Text Box 33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5" name="Text Box 33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36" name="Text Box 33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37" name="Text Box 33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38" name="Text Box 33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39" name="Text Box 34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40" name="Line 34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41" name="Line 34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42" name="Text Box 34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43" name="Text Box 34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44" name="Text Box 34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45" name="Text Box 34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46" name="Text Box 34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47" name="Text Box 34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48" name="Text Box 34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49" name="Text Box 35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50" name="Line 35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51" name="Line 35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52" name="Text Box 35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53" name="Text Box 35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54" name="Text Box 35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55" name="Text Box 35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56" name="Text Box 35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57" name="Text Box 35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58" name="Text Box 35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59" name="Text Box 36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60" name="Line 36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61" name="Line 36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62" name="Text Box 36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63" name="Text Box 36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64" name="Text Box 36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65" name="Text Box 36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66" name="Text Box 36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67" name="Text Box 36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68" name="Text Box 36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69" name="Text Box 37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70" name="Line 37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71" name="Line 37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72" name="Text Box 37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73" name="Text Box 37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74" name="Text Box 37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75" name="Text Box 37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76" name="Text Box 37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77" name="Text Box 37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78" name="Text Box 37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9" name="Text Box 38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0" name="Line 38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81" name="Line 38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82" name="Text Box 38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83" name="Text Box 38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84" name="Text Box 38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85" name="Text Box 38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86" name="Text Box 38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87" name="Text Box 38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88" name="Text Box 38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89" name="Text Box 39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90" name="Line 39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1" name="Line 39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92" name="Text Box 39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93" name="Text Box 39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94" name="Text Box 39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95" name="Text Box 39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96" name="Text Box 39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97" name="Text Box 39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98" name="Text Box 39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99" name="Text Box 40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00" name="Line 40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01" name="Line 40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2" name="Text Box 40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403" name="Text Box 40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04" name="Text Box 40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05" name="Text Box 4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06" name="Text Box 4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07" name="Text Box 4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08" name="Text Box 4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09" name="Text Box 4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10" name="Line 4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11" name="Line 4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12" name="Text Box 4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13" name="Text Box 4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14" name="Text Box 4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15" name="Text Box 4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16" name="Text Box 4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17" name="Text Box 4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18" name="Text Box 4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19" name="Text Box 4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20" name="Line 4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21" name="Line 4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22" name="Text Box 4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23" name="Text Box 4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24" name="Text Box 4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25" name="Text Box 4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26" name="Text Box 4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27" name="Text Box 4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28" name="Text Box 4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29" name="Text Box 4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30" name="Line 4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31" name="Line 4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32" name="Text Box 4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33" name="Text Box 4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34" name="Text Box 4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35" name="Text Box 4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36" name="Text Box 4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37" name="Text Box 4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38" name="Text Box 4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39" name="Text Box 4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40" name="Line 4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41" name="Line 4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42" name="Text Box 4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43" name="Text Box 4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44" name="Text Box 4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45" name="Text Box 4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46" name="Text Box 4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47" name="Text Box 4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48" name="Text Box 4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49" name="Text Box 4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50" name="Line 4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51" name="Line 4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52" name="Text Box 4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53" name="Text Box 4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54" name="Text Box 4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55" name="Text Box 4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56" name="Text Box 4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57" name="Text Box 4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58" name="Text Box 4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59" name="Text Box 4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60" name="Line 4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61" name="Line 4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62" name="Text Box 4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63" name="Text Box 4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64" name="Text Box 4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65" name="Text Box 4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66" name="Text Box 4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67" name="Text Box 4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68" name="Text Box 4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69" name="Text Box 4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70" name="Line 4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71" name="Line 4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72" name="Text Box 4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73" name="Text Box 4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74" name="Text Box 4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75" name="Text Box 4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76" name="Text Box 4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77" name="Text Box 4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78" name="Text Box 4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79" name="Text Box 4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80" name="Line 4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81" name="Line 4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82" name="Text Box 4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83" name="Text Box 4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84" name="Text Box 4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85" name="Text Box 4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86" name="Text Box 4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87" name="Text Box 4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88" name="Text Box 4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89" name="Text Box 4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90" name="Line 4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91" name="Line 4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92" name="Text Box 4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93" name="Text Box 4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94" name="Text Box 4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95" name="Text Box 4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96" name="Text Box 4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97" name="Text Box 4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98" name="Text Box 4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99" name="Text Box 5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00" name="Line 5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01" name="Line 5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02" name="Text Box 5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03" name="Text Box 5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04" name="Text Box 5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05" name="Text Box 5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06" name="Text Box 5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07" name="Text Box 5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08" name="Text Box 5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09" name="Text Box 5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10" name="Line 5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11" name="Line 5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12" name="Text Box 5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13" name="Text Box 5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14" name="Text Box 5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15" name="Text Box 5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16" name="Text Box 5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17" name="Text Box 5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18" name="Text Box 5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19" name="Text Box 5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20" name="Line 5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21" name="Line 5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22" name="Text Box 5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23" name="Text Box 5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24" name="Text Box 5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25" name="Text Box 5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26" name="Text Box 5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27" name="Text Box 5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28" name="Text Box 5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29" name="Text Box 5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30" name="Line 5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31" name="Line 5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32" name="Text Box 5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33" name="Text Box 5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34" name="Text Box 5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35" name="Text Box 5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36" name="Text Box 5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37" name="Text Box 5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38" name="Text Box 5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39" name="Text Box 5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40" name="Line 5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41" name="Line 5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42" name="Text Box 5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43" name="Text Box 5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44" name="Text Box 5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45" name="Text Box 5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46" name="Text Box 5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47" name="Text Box 5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48" name="Text Box 5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49" name="Text Box 5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50" name="Line 5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51" name="Line 5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52" name="Text Box 5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53" name="Text Box 5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54" name="Text Box 5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55" name="Text Box 5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56" name="Text Box 5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57" name="Text Box 5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58" name="Text Box 5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59" name="Text Box 5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60" name="Line 5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61" name="Line 5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62" name="Text Box 5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63" name="Text Box 5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64" name="Text Box 5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65" name="Text Box 5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66" name="Text Box 5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67" name="Text Box 5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68" name="Text Box 5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69" name="Text Box 5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70" name="Line 5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71" name="Line 5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72" name="Text Box 5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73" name="Text Box 5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74" name="Text Box 5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75" name="Text Box 5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76" name="Text Box 5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77" name="Text Box 5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78" name="Text Box 5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79" name="Text Box 5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80" name="Line 5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81" name="Line 5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82" name="Text Box 5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83" name="Text Box 5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84" name="Text Box 5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85" name="Text Box 5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86" name="Text Box 5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87" name="Text Box 5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88" name="Text Box 5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89" name="Text Box 5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90" name="Line 5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91" name="Line 5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92" name="Text Box 5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93" name="Text Box 5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94" name="Text Box 5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95" name="Text Box 5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96" name="Text Box 5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97" name="Text Box 5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98" name="Text Box 5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99" name="Text Box 6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00" name="Line 6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01" name="Line 6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02" name="Text Box 6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03" name="Text Box 6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04" name="Text Box 6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05" name="Text Box 6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06" name="Text Box 6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07" name="Text Box 6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08" name="Text Box 6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09" name="Text Box 6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10" name="Line 6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11" name="Line 6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12" name="Text Box 6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13" name="Text Box 6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14" name="Text Box 6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15" name="Text Box 6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16" name="Text Box 6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17" name="Text Box 6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18" name="Text Box 6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19" name="Text Box 6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20" name="Line 6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21" name="Line 6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22" name="Text Box 6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23" name="Text Box 6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24" name="Text Box 6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25" name="Text Box 6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26" name="Text Box 6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27" name="Text Box 6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28" name="Text Box 6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29" name="Text Box 6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30" name="Line 6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31" name="Line 6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32" name="Text Box 6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33" name="Text Box 6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34" name="Text Box 6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35" name="Text Box 6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36" name="Text Box 6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37" name="Text Box 6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38" name="Text Box 6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39" name="Text Box 6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40" name="Line 6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41" name="Line 6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42" name="Text Box 6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43" name="Text Box 6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44" name="Text Box 6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45" name="Text Box 6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46" name="Text Box 6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47" name="Text Box 6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48" name="Text Box 6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49" name="Text Box 6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50" name="Line 6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51" name="Line 6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52" name="Text Box 6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53" name="Text Box 6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54" name="Text Box 6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55" name="Text Box 6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56" name="Text Box 6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57" name="Text Box 6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58" name="Text Box 6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59" name="Text Box 6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60" name="Line 6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61" name="Line 6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62" name="Text Box 6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63" name="Text Box 6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64" name="Text Box 6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65" name="Text Box 6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66" name="Text Box 6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67" name="Text Box 6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68" name="Text Box 6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69" name="Text Box 6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70" name="Line 6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71" name="Line 6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72" name="Text Box 6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73" name="Text Box 6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74" name="Text Box 6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75" name="Text Box 6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76" name="Text Box 6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77" name="Text Box 6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78" name="Text Box 6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79" name="Text Box 6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80" name="Line 6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81" name="Line 6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82" name="Text Box 6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83" name="Text Box 6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84" name="Text Box 6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85" name="Text Box 6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686" name="Text Box 6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87" name="Text Box 6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88" name="Text Box 6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89" name="Text Box 6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90" name="Line 6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91" name="Line 6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92" name="Text Box 6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93" name="Text Box 6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94" name="Text Box 6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95" name="Text Box 6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696" name="Text Box 6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97" name="Text Box 6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98" name="Text Box 6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99" name="Text Box 7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00" name="Line 7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01" name="Line 7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02" name="Text Box 7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03" name="Text Box 7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04" name="Text Box 7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05" name="Text Box 7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06" name="Text Box 7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07" name="Text Box 7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08" name="Text Box 7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09" name="Text Box 7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10" name="Line 7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11" name="Line 7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12" name="Text Box 7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13" name="Text Box 7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14" name="Text Box 7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15" name="Text Box 7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16" name="Text Box 7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17" name="Text Box 7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18" name="Text Box 7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19" name="Text Box 7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20" name="Line 7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21" name="Line 7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22" name="Text Box 7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23" name="Text Box 7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24" name="Text Box 7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25" name="Text Box 7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26" name="Text Box 7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27" name="Text Box 7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28" name="Text Box 7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29" name="Text Box 7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30" name="Line 7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31" name="Line 7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32" name="Text Box 7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33" name="Text Box 7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34" name="Text Box 7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35" name="Text Box 7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36" name="Text Box 7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37" name="Text Box 7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38" name="Text Box 7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39" name="Text Box 7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40" name="Line 7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41" name="Line 7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42" name="Text Box 7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43" name="Text Box 7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44" name="Text Box 7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45" name="Text Box 7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46" name="Text Box 7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47" name="Text Box 7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48" name="Text Box 7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49" name="Text Box 7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50" name="Line 7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51" name="Line 7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52" name="Text Box 7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53" name="Text Box 7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54" name="Text Box 7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55" name="Text Box 7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56" name="Text Box 7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57" name="Text Box 7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58" name="Text Box 7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59" name="Text Box 7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60" name="Line 7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61" name="Line 7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62" name="Text Box 7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63" name="Text Box 7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64" name="Text Box 7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65" name="Text Box 7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66" name="Text Box 7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67" name="Text Box 7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68" name="Text Box 7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69" name="Text Box 7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70" name="Line 7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71" name="Line 7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72" name="Text Box 7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73" name="Text Box 7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74" name="Text Box 7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75" name="Text Box 7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76" name="Text Box 7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77" name="Text Box 7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78" name="Text Box 7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79" name="Text Box 7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80" name="Line 7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81" name="Line 7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82" name="Text Box 7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83" name="Text Box 7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84" name="Text Box 7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85" name="Text Box 7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86" name="Text Box 7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87" name="Text Box 7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88" name="Text Box 7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89" name="Text Box 7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90" name="Line 7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91" name="Line 7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92" name="Text Box 7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93" name="Text Box 7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94" name="Text Box 7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95" name="Text Box 7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96" name="Text Box 7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97" name="Text Box 7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98" name="Text Box 7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99" name="Text Box 8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00" name="Line 8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01" name="Line 8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02" name="Text Box 8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03" name="Text Box 8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04" name="Text Box 8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05" name="Text Box 8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06" name="Text Box 8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07" name="Text Box 8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08" name="Text Box 8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09" name="Text Box 8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10" name="Line 8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11" name="Line 8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12" name="Text Box 8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13" name="Text Box 8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14" name="Text Box 8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15" name="Text Box 8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16" name="Text Box 8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17" name="Text Box 8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18" name="Text Box 8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19" name="Text Box 8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20" name="Line 8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21" name="Line 8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22" name="Text Box 8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23" name="Text Box 8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24" name="Text Box 8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25" name="Text Box 8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26" name="Text Box 8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27" name="Text Box 8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28" name="Text Box 8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29" name="Text Box 8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30" name="Line 8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31" name="Line 8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32" name="Text Box 8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33" name="Text Box 8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34" name="Text Box 8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35" name="Text Box 8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36" name="Text Box 8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37" name="Text Box 8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38" name="Text Box 8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39" name="Text Box 8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40" name="Line 8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41" name="Line 8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42" name="Text Box 8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43" name="Text Box 8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44" name="Text Box 8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45" name="Text Box 8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46" name="Text Box 8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47" name="Text Box 8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48" name="Text Box 8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49" name="Text Box 8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50" name="Line 8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51" name="Line 8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52" name="Text Box 8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53" name="Text Box 8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54" name="Text Box 8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55" name="Text Box 8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56" name="Text Box 8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57" name="Text Box 8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58" name="Text Box 8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59" name="Text Box 8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60" name="Line 8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61" name="Line 8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62" name="Text Box 8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63" name="Text Box 8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64" name="Text Box 8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65" name="Text Box 8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66" name="Text Box 8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67" name="Text Box 8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68" name="Text Box 8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69" name="Text Box 8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70" name="Line 8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71" name="Line 8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72" name="Text Box 8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73" name="Text Box 8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74" name="Text Box 8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75" name="Text Box 8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76" name="Text Box 8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77" name="Text Box 8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78" name="Text Box 8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79" name="Text Box 8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80" name="Line 8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81" name="Line 8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82" name="Text Box 8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83" name="Text Box 8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84" name="Text Box 8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85" name="Text Box 8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86" name="Text Box 8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87" name="Text Box 8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88" name="Text Box 8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89" name="Text Box 8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90" name="Line 8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91" name="Line 8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92" name="Text Box 8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93" name="Text Box 8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94" name="Text Box 8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95" name="Text Box 8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96" name="Text Box 8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97" name="Text Box 8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98" name="Text Box 8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99" name="Text Box 9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00" name="Line 9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01" name="Line 9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02" name="Text Box 9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03" name="Text Box 9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04" name="Text Box 9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05" name="Text Box 9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06" name="Text Box 9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07" name="Text Box 9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08" name="Text Box 9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09" name="Text Box 9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10" name="Line 9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11" name="Line 9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12" name="Text Box 9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13" name="Text Box 9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14" name="Text Box 9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15" name="Text Box 9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16" name="Text Box 9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17" name="Text Box 9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18" name="Text Box 9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19" name="Text Box 9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20" name="Line 9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21" name="Line 9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22" name="Text Box 9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23" name="Text Box 9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24" name="Text Box 9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25" name="Text Box 9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26" name="Text Box 9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27" name="Text Box 9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28" name="Text Box 9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29" name="Text Box 9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30" name="Line 9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31" name="Line 9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32" name="Text Box 9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33" name="Text Box 9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34" name="Text Box 9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35" name="Text Box 9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36" name="Text Box 9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37" name="Text Box 9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38" name="Text Box 9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39" name="Text Box 9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40" name="Line 9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41" name="Line 9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42" name="Text Box 9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43" name="Text Box 9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44" name="Text Box 9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45" name="Text Box 9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46" name="Text Box 9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47" name="Text Box 9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48" name="Text Box 9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49" name="Text Box 9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50" name="Line 9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51" name="Line 9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52" name="Text Box 9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53" name="Text Box 9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54" name="Text Box 9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55" name="Text Box 9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56" name="Text Box 9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57" name="Text Box 9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58" name="Text Box 9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59" name="Text Box 9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60" name="Line 9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61" name="Line 9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62" name="Text Box 9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63" name="Text Box 9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64" name="Text Box 9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65" name="Text Box 9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66" name="Text Box 9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67" name="Text Box 9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68" name="Text Box 9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69" name="Text Box 9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70" name="Line 9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71" name="Line 9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72" name="Text Box 9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73" name="Text Box 9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74" name="Text Box 9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75" name="Text Box 9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76" name="Text Box 9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77" name="Text Box 9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78" name="Text Box 9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79" name="Text Box 9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80" name="Line 9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81" name="Line 9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82" name="Text Box 9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83" name="Text Box 9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84" name="Text Box 9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85" name="Text Box 9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86" name="Text Box 9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87" name="Text Box 9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88" name="Text Box 9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89" name="Text Box 9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90" name="Line 9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91" name="Line 9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92" name="Text Box 9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93" name="Text Box 9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94" name="Text Box 9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95" name="Text Box 9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96" name="Text Box 9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97" name="Text Box 9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98" name="Text Box 9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99" name="Text Box 10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00" name="Line 10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01" name="Line 10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02" name="Text Box 10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03" name="Text Box 10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04" name="Text Box 10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05" name="Text Box 10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06" name="Text Box 10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07" name="Text Box 10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08" name="Text Box 10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09" name="Text Box 10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10" name="Line 10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11" name="Line 10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12" name="Text Box 10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13" name="Text Box 10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14" name="Text Box 10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15" name="Text Box 10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16" name="Text Box 10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17" name="Text Box 10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18" name="Text Box 10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19" name="Text Box 10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20" name="Line 10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21" name="Line 10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22" name="Text Box 10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23" name="Text Box 10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24" name="Text Box 10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25" name="Text Box 10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26" name="Text Box 10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27" name="Text Box 10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28" name="Text Box 10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29" name="Text Box 10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30" name="Line 10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31" name="Line 10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32" name="Text Box 10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33" name="Text Box 10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34" name="Text Box 10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35" name="Text Box 10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36" name="Text Box 10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37" name="Text Box 10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38" name="Text Box 10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39" name="Text Box 10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40" name="Line 10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41" name="Line 10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42" name="Text Box 10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43" name="Text Box 10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44" name="Text Box 10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45" name="Text Box 10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46" name="Text Box 10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47" name="Text Box 10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48" name="Text Box 10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49" name="Text Box 10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50" name="Line 10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51" name="Line 10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52" name="Text Box 10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53" name="Text Box 10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54" name="Text Box 10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55" name="Text Box 10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56" name="Text Box 10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57" name="Text Box 10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58" name="Text Box 10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59" name="Text Box 10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60" name="Line 10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61" name="Line 10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62" name="Text Box 10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63" name="Text Box 10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64" name="Text Box 10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65" name="Text Box 10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66" name="Text Box 10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67" name="Text Box 10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68" name="Text Box 10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69" name="Text Box 10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70" name="Line 10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71" name="Line 10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72" name="Text Box 10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73" name="Text Box 10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74" name="Text Box 10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75" name="Text Box 10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76" name="Text Box 10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77" name="Text Box 10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78" name="Text Box 10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79" name="Text Box 10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80" name="Line 10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81" name="Line 10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82" name="Text Box 10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83" name="Text Box 10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84" name="Text Box 10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85" name="Text Box 10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86" name="Text Box 10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87" name="Text Box 10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88" name="Text Box 10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89" name="Text Box 10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90" name="Line 10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91" name="Line 10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92" name="Text Box 10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93" name="Text Box 10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94" name="Text Box 10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95" name="Text Box 10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96" name="Text Box 10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97" name="Text Box 10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98" name="Text Box 10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99" name="Text Box 11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00" name="Line 11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01" name="Line 11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02" name="Text Box 11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03" name="Text Box 11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04" name="Text Box 11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05" name="Text Box 11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06" name="Text Box 11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07" name="Text Box 11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08" name="Text Box 11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09" name="Text Box 11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10" name="Line 11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11" name="Line 11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12" name="Text Box 11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13" name="Text Box 11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14" name="Text Box 11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15" name="Text Box 11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16" name="Text Box 11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17" name="Text Box 11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18" name="Text Box 11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19" name="Text Box 11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20" name="Line 11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21" name="Line 11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22" name="Text Box 11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23" name="Text Box 11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24" name="Text Box 11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25" name="Text Box 11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26" name="Text Box 11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27" name="Text Box 11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28" name="Text Box 11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29" name="Text Box 11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30" name="Line 11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31" name="Line 11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32" name="Text Box 11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33" name="Text Box 11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34" name="Text Box 11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35" name="Text Box 11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36" name="Text Box 11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37" name="Text Box 11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38" name="Text Box 11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39" name="Text Box 11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40" name="Line 11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41" name="Line 11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42" name="Text Box 11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43" name="Text Box 11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44" name="Text Box 11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45" name="Text Box 11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46" name="Text Box 11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47" name="Text Box 11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48" name="Text Box 11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49" name="Text Box 11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50" name="Line 11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51" name="Line 11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52" name="Text Box 11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53" name="Text Box 11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54" name="Text Box 11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55" name="Text Box 11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56" name="Text Box 11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57" name="Text Box 11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58" name="Text Box 11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59" name="Text Box 11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60" name="Line 11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61" name="Line 11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62" name="Text Box 11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63" name="Text Box 11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64" name="Text Box 11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65" name="Text Box 11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66" name="Text Box 11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67" name="Text Box 11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68" name="Text Box 11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69" name="Text Box 11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70" name="Line 11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71" name="Line 11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72" name="Text Box 11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73" name="Text Box 11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74" name="Text Box 11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75" name="Text Box 11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76" name="Text Box 11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77" name="Text Box 11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78" name="Text Box 11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79" name="Text Box 11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80" name="Line 11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81" name="Line 11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82" name="Text Box 11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83" name="Text Box 11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84" name="Text Box 11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85" name="Text Box 11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86" name="Text Box 11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87" name="Text Box 11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88" name="Text Box 11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89" name="Text Box 11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90" name="Line 11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91" name="Line 11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92" name="Text Box 11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93" name="Text Box 11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94" name="Text Box 11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95" name="Text Box 11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96" name="Text Box 11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97" name="Text Box 11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98" name="Text Box 11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99" name="Text Box 12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00" name="Line 12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01" name="Line 12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02" name="Text Box 12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03" name="Text Box 12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04" name="Text Box 12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05" name="Text Box 12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206" name="Text Box 12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07" name="Text Box 12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08" name="Text Box 12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09" name="Text Box 12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10" name="Line 12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11" name="Line 12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12" name="Text Box 12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13" name="Text Box 12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14" name="Text Box 12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15" name="Text Box 12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216" name="Text Box 12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17" name="Text Box 12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18" name="Text Box 12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19" name="Text Box 12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20" name="Line 12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21" name="Line 12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22" name="Text Box 12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23" name="Text Box 12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24" name="Text Box 12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25" name="Text Box 12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26" name="Text Box 12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27" name="Text Box 12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28" name="Text Box 12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29" name="Text Box 12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30" name="Line 12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31" name="Line 12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32" name="Text Box 12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33" name="Text Box 12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34" name="Text Box 12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35" name="Text Box 12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36" name="Text Box 12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37" name="Text Box 12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38" name="Text Box 12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39" name="Text Box 12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40" name="Line 12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41" name="Line 12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42" name="Text Box 12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43" name="Text Box 12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44" name="Text Box 12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45" name="Text Box 12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46" name="Text Box 12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47" name="Text Box 12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48" name="Text Box 12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49" name="Text Box 12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50" name="Line 12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51" name="Line 12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52" name="Text Box 12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53" name="Text Box 12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54" name="Text Box 12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55" name="Text Box 12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56" name="Text Box 12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57" name="Text Box 12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58" name="Text Box 12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59" name="Text Box 12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60" name="Line 12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61" name="Line 12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62" name="Text Box 12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63" name="Text Box 12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64" name="Text Box 12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65" name="Text Box 12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66" name="Text Box 12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67" name="Text Box 12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68" name="Text Box 12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69" name="Text Box 12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70" name="Line 12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71" name="Line 12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72" name="Text Box 12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73" name="Text Box 12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74" name="Text Box 12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75" name="Text Box 12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76" name="Text Box 12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77" name="Text Box 12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78" name="Text Box 12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79" name="Text Box 12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80" name="Line 12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81" name="Line 12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82" name="Text Box 12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83" name="Text Box 12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84" name="Text Box 12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85" name="Text Box 12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86" name="Text Box 12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87" name="Text Box 12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88" name="Text Box 12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89" name="Text Box 12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90" name="Line 12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91" name="Line 12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92" name="Text Box 12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93" name="Text Box 12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94" name="Text Box 12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95" name="Text Box 12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96" name="Text Box 12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97" name="Text Box 12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98" name="Text Box 12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99" name="Text Box 13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00" name="Line 13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01" name="Line 13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02" name="Text Box 13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03" name="Text Box 13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04" name="Text Box 13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05" name="Text Box 13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06" name="Text Box 13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07" name="Text Box 13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08" name="Text Box 13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09" name="Text Box 13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10" name="Line 13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11" name="Line 13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12" name="Text Box 13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13" name="Text Box 13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14" name="Text Box 13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15" name="Text Box 13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16" name="Text Box 13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17" name="Text Box 13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18" name="Text Box 13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19" name="Text Box 13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20" name="Line 13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21" name="Line 13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22" name="Text Box 13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23" name="Text Box 13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24" name="Text Box 13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25" name="Text Box 13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26" name="Text Box 13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27" name="Text Box 13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28" name="Text Box 13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29" name="Text Box 13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30" name="Line 13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31" name="Line 13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32" name="Text Box 13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33" name="Text Box 13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34" name="Text Box 13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35" name="Text Box 13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36" name="Text Box 13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37" name="Text Box 13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38" name="Text Box 13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39" name="Text Box 13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40" name="Line 13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41" name="Line 13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42" name="Text Box 13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43" name="Text Box 13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44" name="Text Box 13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45" name="Text Box 13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46" name="Text Box 13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47" name="Text Box 13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48" name="Text Box 13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49" name="Text Box 13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50" name="Line 13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51" name="Line 13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52" name="Text Box 13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53" name="Text Box 13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54" name="Text Box 13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55" name="Text Box 13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56" name="Text Box 13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57" name="Text Box 13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58" name="Text Box 13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59" name="Text Box 13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60" name="Line 13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61" name="Line 13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62" name="Text Box 13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63" name="Text Box 13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64" name="Text Box 13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65" name="Text Box 13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66" name="Text Box 13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67" name="Text Box 13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68" name="Text Box 13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69" name="Text Box 13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70" name="Line 13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71" name="Line 13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72" name="Text Box 13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73" name="Text Box 13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74" name="Text Box 13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75" name="Text Box 13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76" name="Text Box 13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77" name="Text Box 13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78" name="Text Box 13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79" name="Text Box 13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80" name="Line 13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81" name="Line 13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82" name="Text Box 13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83" name="Text Box 13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84" name="Text Box 13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85" name="Text Box 13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86" name="Text Box 13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87" name="Text Box 13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88" name="Text Box 13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89" name="Text Box 13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90" name="Line 13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91" name="Line 13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92" name="Text Box 13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93" name="Text Box 13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94" name="Text Box 13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95" name="Text Box 13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96" name="Text Box 13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97" name="Text Box 13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98" name="Text Box 13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99" name="Text Box 14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00" name="Line 14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01" name="Line 14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02" name="Text Box 14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03" name="Text Box 14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04" name="Text Box 14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05" name="Text Box 14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06" name="Text Box 14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07" name="Text Box 14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08" name="Text Box 14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09" name="Text Box 14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10" name="Line 14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11" name="Line 14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12" name="Text Box 14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13" name="Text Box 14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14" name="Text Box 14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15" name="Text Box 14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16" name="Text Box 14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17" name="Text Box 14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18" name="Text Box 14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19" name="Text Box 14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20" name="Line 14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21" name="Line 14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22" name="Text Box 14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23" name="Text Box 14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24" name="Text Box 14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25" name="Text Box 14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26" name="Text Box 14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27" name="Text Box 14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28" name="Text Box 14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29" name="Text Box 14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30" name="Line 14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31" name="Line 14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32" name="Text Box 14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33" name="Text Box 14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34" name="Text Box 14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35" name="Text Box 14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36" name="Text Box 14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37" name="Text Box 14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38" name="Text Box 14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39" name="Text Box 14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40" name="Line 14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41" name="Line 14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42" name="Text Box 14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43" name="Text Box 14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44" name="Text Box 14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45" name="Text Box 14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46" name="Text Box 14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47" name="Text Box 14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48" name="Text Box 14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49" name="Text Box 14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50" name="Line 14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51" name="Line 14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52" name="Text Box 14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53" name="Text Box 14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54" name="Text Box 14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55" name="Text Box 14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56" name="Text Box 14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57" name="Text Box 14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58" name="Text Box 14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59" name="Text Box 14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60" name="Line 14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61" name="Line 14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62" name="Text Box 14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63" name="Text Box 14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64" name="Text Box 14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65" name="Text Box 14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66" name="Text Box 14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67" name="Text Box 14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68" name="Text Box 14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69" name="Text Box 14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70" name="Line 14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71" name="Line 14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72" name="Text Box 14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73" name="Text Box 14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74" name="Text Box 14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75" name="Text Box 14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76" name="Text Box 14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77" name="Text Box 14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78" name="Text Box 14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79" name="Text Box 14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80" name="Line 14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81" name="Line 14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82" name="Text Box 14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83" name="Text Box 14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84" name="Text Box 14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24938</xdr:colOff>
      <xdr:row>2</xdr:row>
      <xdr:rowOff>0</xdr:rowOff>
    </xdr:from>
    <xdr:to>
      <xdr:col>7</xdr:col>
      <xdr:colOff>764771</xdr:colOff>
      <xdr:row>2</xdr:row>
      <xdr:rowOff>0</xdr:rowOff>
    </xdr:to>
    <xdr:sp macro="" textlink="">
      <xdr:nvSpPr>
        <xdr:cNvPr id="1485" name="Line 1486"/>
        <xdr:cNvSpPr>
          <a:spLocks noChangeShapeType="1"/>
        </xdr:cNvSpPr>
      </xdr:nvSpPr>
      <xdr:spPr bwMode="auto">
        <a:xfrm flipV="1">
          <a:off x="24938" y="1770611"/>
          <a:ext cx="60350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0"/>
  <sheetViews>
    <sheetView tabSelected="1" topLeftCell="A45" workbookViewId="0">
      <selection activeCell="C74" sqref="C74"/>
    </sheetView>
  </sheetViews>
  <sheetFormatPr defaultRowHeight="12.45" x14ac:dyDescent="0.2"/>
  <cols>
    <col min="1" max="1" width="23" customWidth="1"/>
    <col min="2" max="2" width="7.75" customWidth="1"/>
    <col min="3" max="3" width="8.125" customWidth="1"/>
    <col min="4" max="4" width="6.25" customWidth="1"/>
    <col min="5" max="5" width="9.375" customWidth="1"/>
    <col min="6" max="6" width="13.25" customWidth="1"/>
    <col min="7" max="7" width="11.875" customWidth="1"/>
    <col min="8" max="8" width="12.25" customWidth="1"/>
    <col min="9" max="9" width="13.125" customWidth="1"/>
  </cols>
  <sheetData>
    <row r="1" spans="1:9" s="1" customFormat="1" ht="78.05" customHeight="1" thickBot="1" x14ac:dyDescent="0.25">
      <c r="I1" s="2" t="s">
        <v>0</v>
      </c>
    </row>
    <row r="2" spans="1:9" s="8" customFormat="1" ht="61.55" customHeight="1" thickBot="1" x14ac:dyDescent="0.25">
      <c r="A2" s="3" t="s">
        <v>1</v>
      </c>
      <c r="B2" s="4" t="s">
        <v>2</v>
      </c>
      <c r="C2" s="4" t="s">
        <v>3</v>
      </c>
      <c r="D2" s="5" t="s">
        <v>4</v>
      </c>
      <c r="E2" s="5"/>
      <c r="F2" s="5"/>
      <c r="G2" s="6" t="s">
        <v>5</v>
      </c>
      <c r="H2" s="7"/>
    </row>
    <row r="3" spans="1:9" ht="14.4" x14ac:dyDescent="0.25">
      <c r="A3" s="9" t="s">
        <v>6</v>
      </c>
      <c r="B3" s="10">
        <v>11</v>
      </c>
      <c r="C3" s="11">
        <f>ROUND(B3*70%,0)</f>
        <v>8</v>
      </c>
      <c r="D3" s="11">
        <f>ROUND(B3-C3,0)</f>
        <v>3</v>
      </c>
      <c r="E3" s="12">
        <v>5.16</v>
      </c>
      <c r="F3" s="13">
        <f>D3*E3</f>
        <v>15.48</v>
      </c>
      <c r="G3" s="12">
        <f>ROUNDDOWN(F3/1.04,2)</f>
        <v>14.88</v>
      </c>
      <c r="H3" s="14">
        <f>ROUND(F3-G3,2)</f>
        <v>0.6</v>
      </c>
    </row>
    <row r="4" spans="1:9" ht="14.4" x14ac:dyDescent="0.25">
      <c r="A4" s="15" t="s">
        <v>7</v>
      </c>
      <c r="B4" s="16">
        <v>49</v>
      </c>
      <c r="C4" s="17">
        <f t="shared" ref="C4:C67" si="0">ROUND(B4*70%,0)</f>
        <v>34</v>
      </c>
      <c r="D4" s="17">
        <f t="shared" ref="D4:D64" si="1">ROUND(B4-C4,0)</f>
        <v>15</v>
      </c>
      <c r="E4" s="18">
        <v>6.2</v>
      </c>
      <c r="F4" s="19">
        <f t="shared" ref="F4:F64" si="2">D4*E4</f>
        <v>93</v>
      </c>
      <c r="G4" s="18">
        <f t="shared" ref="G4:G67" si="3">ROUNDDOWN(F4/1.04,2)</f>
        <v>89.42</v>
      </c>
      <c r="H4" s="20">
        <f t="shared" ref="H4:H64" si="4">ROUND(F4-G4,2)</f>
        <v>3.58</v>
      </c>
    </row>
    <row r="5" spans="1:9" ht="14.4" x14ac:dyDescent="0.25">
      <c r="A5" s="21" t="s">
        <v>8</v>
      </c>
      <c r="B5" s="22">
        <v>3</v>
      </c>
      <c r="C5" s="23">
        <f t="shared" si="0"/>
        <v>2</v>
      </c>
      <c r="D5" s="23">
        <f t="shared" si="1"/>
        <v>1</v>
      </c>
      <c r="E5" s="24">
        <v>3.62</v>
      </c>
      <c r="F5" s="25">
        <f t="shared" si="2"/>
        <v>3.62</v>
      </c>
      <c r="G5" s="24">
        <f t="shared" si="3"/>
        <v>3.48</v>
      </c>
      <c r="H5" s="24">
        <f t="shared" si="4"/>
        <v>0.14000000000000001</v>
      </c>
    </row>
    <row r="6" spans="1:9" ht="14.4" x14ac:dyDescent="0.25">
      <c r="A6" s="15" t="s">
        <v>9</v>
      </c>
      <c r="B6" s="16">
        <v>40</v>
      </c>
      <c r="C6" s="17">
        <f t="shared" si="0"/>
        <v>28</v>
      </c>
      <c r="D6" s="17">
        <f t="shared" si="1"/>
        <v>12</v>
      </c>
      <c r="E6" s="18">
        <v>0.85</v>
      </c>
      <c r="F6" s="19">
        <f t="shared" si="2"/>
        <v>10.199999999999999</v>
      </c>
      <c r="G6" s="18">
        <f t="shared" si="3"/>
        <v>9.8000000000000007</v>
      </c>
      <c r="H6" s="20">
        <f t="shared" si="4"/>
        <v>0.4</v>
      </c>
    </row>
    <row r="7" spans="1:9" ht="14.4" x14ac:dyDescent="0.25">
      <c r="A7" s="21" t="s">
        <v>10</v>
      </c>
      <c r="B7" s="22">
        <v>4</v>
      </c>
      <c r="C7" s="23">
        <f>ROUND(B7*70%,0)</f>
        <v>3</v>
      </c>
      <c r="D7" s="23">
        <f>ROUND(B7-C7,0)</f>
        <v>1</v>
      </c>
      <c r="E7" s="24">
        <v>9</v>
      </c>
      <c r="F7" s="25">
        <f>D7*E7</f>
        <v>9</v>
      </c>
      <c r="G7" s="24">
        <f>ROUNDDOWN(F7/1.04,2)</f>
        <v>8.65</v>
      </c>
      <c r="H7" s="24">
        <f>ROUND(F7-G7,2)</f>
        <v>0.35</v>
      </c>
    </row>
    <row r="8" spans="1:9" ht="14.4" x14ac:dyDescent="0.25">
      <c r="A8" s="15" t="s">
        <v>11</v>
      </c>
      <c r="B8" s="16">
        <v>3</v>
      </c>
      <c r="C8" s="17">
        <f t="shared" si="0"/>
        <v>2</v>
      </c>
      <c r="D8" s="17">
        <f t="shared" si="1"/>
        <v>1</v>
      </c>
      <c r="E8" s="18">
        <v>3.5</v>
      </c>
      <c r="F8" s="19">
        <f t="shared" si="2"/>
        <v>3.5</v>
      </c>
      <c r="G8" s="18">
        <f t="shared" si="3"/>
        <v>3.36</v>
      </c>
      <c r="H8" s="20">
        <f t="shared" si="4"/>
        <v>0.14000000000000001</v>
      </c>
    </row>
    <row r="9" spans="1:9" ht="14.4" x14ac:dyDescent="0.25">
      <c r="A9" s="21" t="s">
        <v>12</v>
      </c>
      <c r="B9" s="22">
        <v>8</v>
      </c>
      <c r="C9" s="23">
        <f t="shared" si="0"/>
        <v>6</v>
      </c>
      <c r="D9" s="23">
        <f>ROUND(B9-C9,0)</f>
        <v>2</v>
      </c>
      <c r="E9" s="24">
        <v>3</v>
      </c>
      <c r="F9" s="25">
        <f>D9*E9</f>
        <v>6</v>
      </c>
      <c r="G9" s="24">
        <f t="shared" si="3"/>
        <v>5.76</v>
      </c>
      <c r="H9" s="24">
        <f>ROUND(F9-G9,2)</f>
        <v>0.24</v>
      </c>
    </row>
    <row r="10" spans="1:9" ht="14.4" x14ac:dyDescent="0.25">
      <c r="A10" s="15" t="s">
        <v>13</v>
      </c>
      <c r="B10" s="16">
        <v>12</v>
      </c>
      <c r="C10" s="17">
        <f t="shared" si="0"/>
        <v>8</v>
      </c>
      <c r="D10" s="17">
        <f t="shared" si="1"/>
        <v>4</v>
      </c>
      <c r="E10" s="18">
        <v>10</v>
      </c>
      <c r="F10" s="19">
        <f t="shared" si="2"/>
        <v>40</v>
      </c>
      <c r="G10" s="18">
        <f t="shared" si="3"/>
        <v>38.46</v>
      </c>
      <c r="H10" s="20">
        <f t="shared" si="4"/>
        <v>1.54</v>
      </c>
    </row>
    <row r="11" spans="1:9" ht="14.4" x14ac:dyDescent="0.25">
      <c r="A11" s="21" t="s">
        <v>14</v>
      </c>
      <c r="B11" s="22">
        <v>1</v>
      </c>
      <c r="C11" s="23">
        <f t="shared" si="0"/>
        <v>1</v>
      </c>
      <c r="D11" s="23">
        <f t="shared" si="1"/>
        <v>0</v>
      </c>
      <c r="E11" s="24">
        <v>10</v>
      </c>
      <c r="F11" s="25">
        <f t="shared" si="2"/>
        <v>0</v>
      </c>
      <c r="G11" s="24">
        <f t="shared" si="3"/>
        <v>0</v>
      </c>
      <c r="H11" s="24">
        <f t="shared" si="4"/>
        <v>0</v>
      </c>
    </row>
    <row r="12" spans="1:9" ht="14.4" x14ac:dyDescent="0.25">
      <c r="A12" s="21" t="s">
        <v>15</v>
      </c>
      <c r="B12" s="22">
        <v>1</v>
      </c>
      <c r="C12" s="23">
        <f t="shared" si="0"/>
        <v>1</v>
      </c>
      <c r="D12" s="23">
        <f t="shared" si="1"/>
        <v>0</v>
      </c>
      <c r="E12" s="24">
        <v>10</v>
      </c>
      <c r="F12" s="25">
        <f t="shared" si="2"/>
        <v>0</v>
      </c>
      <c r="G12" s="24">
        <f t="shared" si="3"/>
        <v>0</v>
      </c>
      <c r="H12" s="24">
        <f t="shared" si="4"/>
        <v>0</v>
      </c>
    </row>
    <row r="13" spans="1:9" ht="14.4" x14ac:dyDescent="0.25">
      <c r="A13" s="15" t="s">
        <v>16</v>
      </c>
      <c r="B13" s="16">
        <v>24</v>
      </c>
      <c r="C13" s="17">
        <f t="shared" si="0"/>
        <v>17</v>
      </c>
      <c r="D13" s="17">
        <f t="shared" si="1"/>
        <v>7</v>
      </c>
      <c r="E13" s="18">
        <v>10</v>
      </c>
      <c r="F13" s="19">
        <f t="shared" si="2"/>
        <v>70</v>
      </c>
      <c r="G13" s="18">
        <f t="shared" si="3"/>
        <v>67.3</v>
      </c>
      <c r="H13" s="20">
        <f t="shared" si="4"/>
        <v>2.7</v>
      </c>
    </row>
    <row r="14" spans="1:9" ht="14.4" x14ac:dyDescent="0.25">
      <c r="A14" s="15" t="s">
        <v>17</v>
      </c>
      <c r="B14" s="16">
        <v>16</v>
      </c>
      <c r="C14" s="17">
        <f t="shared" si="0"/>
        <v>11</v>
      </c>
      <c r="D14" s="17">
        <f t="shared" si="1"/>
        <v>5</v>
      </c>
      <c r="E14" s="18">
        <v>11</v>
      </c>
      <c r="F14" s="19">
        <f t="shared" si="2"/>
        <v>55</v>
      </c>
      <c r="G14" s="18">
        <f t="shared" si="3"/>
        <v>52.88</v>
      </c>
      <c r="H14" s="20">
        <f t="shared" si="4"/>
        <v>2.12</v>
      </c>
    </row>
    <row r="15" spans="1:9" ht="14.4" x14ac:dyDescent="0.25">
      <c r="A15" s="15" t="s">
        <v>18</v>
      </c>
      <c r="B15" s="16">
        <v>2</v>
      </c>
      <c r="C15" s="17">
        <f>ROUND(B15*70%,0)</f>
        <v>1</v>
      </c>
      <c r="D15" s="17">
        <f>ROUND(B15-C15,0)</f>
        <v>1</v>
      </c>
      <c r="E15" s="18">
        <v>25</v>
      </c>
      <c r="F15" s="19">
        <f>D15*E15</f>
        <v>25</v>
      </c>
      <c r="G15" s="18">
        <f>ROUNDDOWN(F15/1.04,2)</f>
        <v>24.03</v>
      </c>
      <c r="H15" s="20">
        <f>ROUND(F15-G15,2)</f>
        <v>0.97</v>
      </c>
    </row>
    <row r="16" spans="1:9" ht="14.4" x14ac:dyDescent="0.25">
      <c r="A16" s="21" t="s">
        <v>19</v>
      </c>
      <c r="B16" s="22">
        <v>2</v>
      </c>
      <c r="C16" s="23">
        <f>ROUND(B16*70%,0)</f>
        <v>1</v>
      </c>
      <c r="D16" s="23">
        <f>ROUND(B16-C16,0)</f>
        <v>1</v>
      </c>
      <c r="E16" s="24">
        <v>2.5</v>
      </c>
      <c r="F16" s="25">
        <f>D16*E16</f>
        <v>2.5</v>
      </c>
      <c r="G16" s="24">
        <f>ROUNDDOWN(F16/1.04,2)</f>
        <v>2.4</v>
      </c>
      <c r="H16" s="24">
        <f>ROUND(F16-G16,2)</f>
        <v>0.1</v>
      </c>
    </row>
    <row r="17" spans="1:8" ht="14.4" x14ac:dyDescent="0.25">
      <c r="A17" s="15" t="s">
        <v>20</v>
      </c>
      <c r="B17" s="16">
        <v>376</v>
      </c>
      <c r="C17" s="17">
        <f t="shared" si="0"/>
        <v>263</v>
      </c>
      <c r="D17" s="17">
        <f t="shared" si="1"/>
        <v>113</v>
      </c>
      <c r="E17" s="18">
        <v>3.4</v>
      </c>
      <c r="F17" s="19">
        <f t="shared" si="2"/>
        <v>384.2</v>
      </c>
      <c r="G17" s="18">
        <f t="shared" si="3"/>
        <v>369.42</v>
      </c>
      <c r="H17" s="20">
        <f t="shared" si="4"/>
        <v>14.78</v>
      </c>
    </row>
    <row r="18" spans="1:8" ht="14.4" x14ac:dyDescent="0.25">
      <c r="A18" s="15" t="s">
        <v>21</v>
      </c>
      <c r="B18" s="16">
        <v>30</v>
      </c>
      <c r="C18" s="17">
        <f t="shared" si="0"/>
        <v>21</v>
      </c>
      <c r="D18" s="17">
        <f t="shared" si="1"/>
        <v>9</v>
      </c>
      <c r="E18" s="18">
        <v>6</v>
      </c>
      <c r="F18" s="19">
        <f t="shared" si="2"/>
        <v>54</v>
      </c>
      <c r="G18" s="18">
        <f t="shared" si="3"/>
        <v>51.92</v>
      </c>
      <c r="H18" s="20">
        <f t="shared" si="4"/>
        <v>2.08</v>
      </c>
    </row>
    <row r="19" spans="1:8" ht="14.4" x14ac:dyDescent="0.25">
      <c r="A19" s="15" t="s">
        <v>22</v>
      </c>
      <c r="B19" s="16">
        <v>7</v>
      </c>
      <c r="C19" s="17">
        <f t="shared" si="0"/>
        <v>5</v>
      </c>
      <c r="D19" s="17">
        <f t="shared" si="1"/>
        <v>2</v>
      </c>
      <c r="E19" s="18">
        <v>2.1</v>
      </c>
      <c r="F19" s="19">
        <f t="shared" si="2"/>
        <v>4.2</v>
      </c>
      <c r="G19" s="18">
        <f t="shared" si="3"/>
        <v>4.03</v>
      </c>
      <c r="H19" s="20">
        <f t="shared" si="4"/>
        <v>0.17</v>
      </c>
    </row>
    <row r="20" spans="1:8" ht="14.4" x14ac:dyDescent="0.25">
      <c r="A20" s="15" t="s">
        <v>23</v>
      </c>
      <c r="B20" s="16">
        <v>292</v>
      </c>
      <c r="C20" s="17">
        <f t="shared" si="0"/>
        <v>204</v>
      </c>
      <c r="D20" s="17">
        <f t="shared" si="1"/>
        <v>88</v>
      </c>
      <c r="E20" s="18">
        <v>2.4</v>
      </c>
      <c r="F20" s="19">
        <f t="shared" si="2"/>
        <v>211.2</v>
      </c>
      <c r="G20" s="18">
        <f t="shared" si="3"/>
        <v>203.07</v>
      </c>
      <c r="H20" s="20">
        <f t="shared" si="4"/>
        <v>8.1300000000000008</v>
      </c>
    </row>
    <row r="21" spans="1:8" ht="14.4" x14ac:dyDescent="0.25">
      <c r="A21" s="21" t="s">
        <v>24</v>
      </c>
      <c r="B21" s="22">
        <v>8</v>
      </c>
      <c r="C21" s="23">
        <f t="shared" si="0"/>
        <v>6</v>
      </c>
      <c r="D21" s="23">
        <f t="shared" si="1"/>
        <v>2</v>
      </c>
      <c r="E21" s="24">
        <v>2.1</v>
      </c>
      <c r="F21" s="25">
        <f t="shared" si="2"/>
        <v>4.2</v>
      </c>
      <c r="G21" s="24">
        <f t="shared" si="3"/>
        <v>4.03</v>
      </c>
      <c r="H21" s="24">
        <f t="shared" si="4"/>
        <v>0.17</v>
      </c>
    </row>
    <row r="22" spans="1:8" ht="14.4" x14ac:dyDescent="0.25">
      <c r="A22" s="21" t="s">
        <v>25</v>
      </c>
      <c r="B22" s="22">
        <v>3</v>
      </c>
      <c r="C22" s="23">
        <f t="shared" si="0"/>
        <v>2</v>
      </c>
      <c r="D22" s="23">
        <f t="shared" si="1"/>
        <v>1</v>
      </c>
      <c r="E22" s="24">
        <v>12</v>
      </c>
      <c r="F22" s="25">
        <f t="shared" si="2"/>
        <v>12</v>
      </c>
      <c r="G22" s="24">
        <f t="shared" si="3"/>
        <v>11.53</v>
      </c>
      <c r="H22" s="24">
        <f t="shared" si="4"/>
        <v>0.47</v>
      </c>
    </row>
    <row r="23" spans="1:8" ht="14.4" x14ac:dyDescent="0.25">
      <c r="A23" s="15" t="s">
        <v>26</v>
      </c>
      <c r="B23" s="16">
        <v>390</v>
      </c>
      <c r="C23" s="17">
        <f t="shared" si="0"/>
        <v>273</v>
      </c>
      <c r="D23" s="17">
        <f t="shared" si="1"/>
        <v>117</v>
      </c>
      <c r="E23" s="18">
        <v>2.8</v>
      </c>
      <c r="F23" s="19">
        <f t="shared" si="2"/>
        <v>327.59999999999997</v>
      </c>
      <c r="G23" s="18">
        <f t="shared" si="3"/>
        <v>315</v>
      </c>
      <c r="H23" s="20">
        <f t="shared" si="4"/>
        <v>12.6</v>
      </c>
    </row>
    <row r="24" spans="1:8" ht="14.4" x14ac:dyDescent="0.25">
      <c r="A24" s="15" t="s">
        <v>27</v>
      </c>
      <c r="B24" s="16">
        <v>37</v>
      </c>
      <c r="C24" s="17">
        <f t="shared" si="0"/>
        <v>26</v>
      </c>
      <c r="D24" s="17">
        <f t="shared" si="1"/>
        <v>11</v>
      </c>
      <c r="E24" s="18">
        <v>5</v>
      </c>
      <c r="F24" s="19">
        <f t="shared" si="2"/>
        <v>55</v>
      </c>
      <c r="G24" s="18">
        <f t="shared" si="3"/>
        <v>52.88</v>
      </c>
      <c r="H24" s="20">
        <f t="shared" si="4"/>
        <v>2.12</v>
      </c>
    </row>
    <row r="25" spans="1:8" ht="14.4" x14ac:dyDescent="0.25">
      <c r="A25" s="15" t="s">
        <v>28</v>
      </c>
      <c r="B25" s="16">
        <v>87</v>
      </c>
      <c r="C25" s="17">
        <f t="shared" si="0"/>
        <v>61</v>
      </c>
      <c r="D25" s="17">
        <f t="shared" si="1"/>
        <v>26</v>
      </c>
      <c r="E25" s="18">
        <v>10</v>
      </c>
      <c r="F25" s="19">
        <f t="shared" si="2"/>
        <v>260</v>
      </c>
      <c r="G25" s="18">
        <f t="shared" si="3"/>
        <v>250</v>
      </c>
      <c r="H25" s="20">
        <f t="shared" si="4"/>
        <v>10</v>
      </c>
    </row>
    <row r="26" spans="1:8" ht="14.4" x14ac:dyDescent="0.25">
      <c r="A26" s="15" t="s">
        <v>29</v>
      </c>
      <c r="B26" s="16">
        <v>489</v>
      </c>
      <c r="C26" s="17">
        <f t="shared" si="0"/>
        <v>342</v>
      </c>
      <c r="D26" s="17">
        <f t="shared" si="1"/>
        <v>147</v>
      </c>
      <c r="E26" s="18">
        <v>3.5</v>
      </c>
      <c r="F26" s="19">
        <f t="shared" si="2"/>
        <v>514.5</v>
      </c>
      <c r="G26" s="18">
        <f t="shared" si="3"/>
        <v>494.71</v>
      </c>
      <c r="H26" s="20">
        <f t="shared" si="4"/>
        <v>19.79</v>
      </c>
    </row>
    <row r="27" spans="1:8" ht="14.4" x14ac:dyDescent="0.25">
      <c r="A27" s="15" t="s">
        <v>30</v>
      </c>
      <c r="B27" s="16">
        <v>95</v>
      </c>
      <c r="C27" s="17">
        <f t="shared" si="0"/>
        <v>67</v>
      </c>
      <c r="D27" s="17">
        <f t="shared" si="1"/>
        <v>28</v>
      </c>
      <c r="E27" s="18">
        <v>10</v>
      </c>
      <c r="F27" s="19">
        <f t="shared" si="2"/>
        <v>280</v>
      </c>
      <c r="G27" s="18">
        <f t="shared" si="3"/>
        <v>269.23</v>
      </c>
      <c r="H27" s="20">
        <f t="shared" si="4"/>
        <v>10.77</v>
      </c>
    </row>
    <row r="28" spans="1:8" ht="14.4" x14ac:dyDescent="0.25">
      <c r="A28" s="15" t="s">
        <v>31</v>
      </c>
      <c r="B28" s="16">
        <v>514</v>
      </c>
      <c r="C28" s="17">
        <f t="shared" si="0"/>
        <v>360</v>
      </c>
      <c r="D28" s="17">
        <f t="shared" si="1"/>
        <v>154</v>
      </c>
      <c r="E28" s="18">
        <v>3.5</v>
      </c>
      <c r="F28" s="19">
        <f t="shared" si="2"/>
        <v>539</v>
      </c>
      <c r="G28" s="18">
        <f t="shared" si="3"/>
        <v>518.26</v>
      </c>
      <c r="H28" s="20">
        <f t="shared" si="4"/>
        <v>20.74</v>
      </c>
    </row>
    <row r="29" spans="1:8" ht="14.4" x14ac:dyDescent="0.25">
      <c r="A29" s="15" t="s">
        <v>32</v>
      </c>
      <c r="B29" s="16">
        <v>93</v>
      </c>
      <c r="C29" s="17">
        <f t="shared" si="0"/>
        <v>65</v>
      </c>
      <c r="D29" s="17">
        <f t="shared" si="1"/>
        <v>28</v>
      </c>
      <c r="E29" s="18">
        <v>10</v>
      </c>
      <c r="F29" s="19">
        <f t="shared" si="2"/>
        <v>280</v>
      </c>
      <c r="G29" s="18">
        <f t="shared" si="3"/>
        <v>269.23</v>
      </c>
      <c r="H29" s="20">
        <f t="shared" si="4"/>
        <v>10.77</v>
      </c>
    </row>
    <row r="30" spans="1:8" ht="14.4" x14ac:dyDescent="0.25">
      <c r="A30" s="15" t="s">
        <v>33</v>
      </c>
      <c r="B30" s="16">
        <v>475</v>
      </c>
      <c r="C30" s="17">
        <f t="shared" si="0"/>
        <v>333</v>
      </c>
      <c r="D30" s="17">
        <f t="shared" si="1"/>
        <v>142</v>
      </c>
      <c r="E30" s="18">
        <v>3.5</v>
      </c>
      <c r="F30" s="19">
        <f t="shared" si="2"/>
        <v>497</v>
      </c>
      <c r="G30" s="18">
        <f t="shared" si="3"/>
        <v>477.88</v>
      </c>
      <c r="H30" s="20">
        <f t="shared" si="4"/>
        <v>19.12</v>
      </c>
    </row>
    <row r="31" spans="1:8" ht="14.4" x14ac:dyDescent="0.25">
      <c r="A31" s="15" t="s">
        <v>34</v>
      </c>
      <c r="B31" s="16">
        <v>9</v>
      </c>
      <c r="C31" s="17">
        <f t="shared" si="0"/>
        <v>6</v>
      </c>
      <c r="D31" s="17">
        <f t="shared" si="1"/>
        <v>3</v>
      </c>
      <c r="E31" s="18">
        <v>2</v>
      </c>
      <c r="F31" s="19">
        <f t="shared" si="2"/>
        <v>6</v>
      </c>
      <c r="G31" s="18">
        <f t="shared" si="3"/>
        <v>5.76</v>
      </c>
      <c r="H31" s="20">
        <f t="shared" si="4"/>
        <v>0.24</v>
      </c>
    </row>
    <row r="32" spans="1:8" ht="14.4" x14ac:dyDescent="0.25">
      <c r="A32" s="15" t="s">
        <v>35</v>
      </c>
      <c r="B32" s="16">
        <v>8</v>
      </c>
      <c r="C32" s="17">
        <f t="shared" si="0"/>
        <v>6</v>
      </c>
      <c r="D32" s="17">
        <f t="shared" si="1"/>
        <v>2</v>
      </c>
      <c r="E32" s="18">
        <v>2</v>
      </c>
      <c r="F32" s="19">
        <f t="shared" si="2"/>
        <v>4</v>
      </c>
      <c r="G32" s="18">
        <f t="shared" si="3"/>
        <v>3.84</v>
      </c>
      <c r="H32" s="20">
        <f t="shared" si="4"/>
        <v>0.16</v>
      </c>
    </row>
    <row r="33" spans="1:10" ht="14.4" x14ac:dyDescent="0.25">
      <c r="A33" s="15" t="s">
        <v>36</v>
      </c>
      <c r="B33" s="16">
        <v>42</v>
      </c>
      <c r="C33" s="17">
        <f t="shared" si="0"/>
        <v>29</v>
      </c>
      <c r="D33" s="17">
        <f t="shared" si="1"/>
        <v>13</v>
      </c>
      <c r="E33" s="18">
        <v>6</v>
      </c>
      <c r="F33" s="19">
        <f t="shared" si="2"/>
        <v>78</v>
      </c>
      <c r="G33" s="18">
        <f t="shared" si="3"/>
        <v>75</v>
      </c>
      <c r="H33" s="20">
        <f t="shared" si="4"/>
        <v>3</v>
      </c>
    </row>
    <row r="34" spans="1:10" ht="14.4" x14ac:dyDescent="0.25">
      <c r="A34" s="15" t="s">
        <v>37</v>
      </c>
      <c r="B34" s="16">
        <v>2819</v>
      </c>
      <c r="C34" s="17">
        <f t="shared" si="0"/>
        <v>1973</v>
      </c>
      <c r="D34" s="17">
        <f t="shared" si="1"/>
        <v>846</v>
      </c>
      <c r="E34" s="18">
        <v>2</v>
      </c>
      <c r="F34" s="19">
        <f t="shared" si="2"/>
        <v>1692</v>
      </c>
      <c r="G34" s="18">
        <f t="shared" si="3"/>
        <v>1626.92</v>
      </c>
      <c r="H34" s="20">
        <f t="shared" si="4"/>
        <v>65.08</v>
      </c>
    </row>
    <row r="35" spans="1:10" ht="14.4" x14ac:dyDescent="0.25">
      <c r="A35" s="15" t="s">
        <v>38</v>
      </c>
      <c r="B35" s="16">
        <v>2376</v>
      </c>
      <c r="C35" s="17">
        <f t="shared" si="0"/>
        <v>1663</v>
      </c>
      <c r="D35" s="17">
        <f t="shared" si="1"/>
        <v>713</v>
      </c>
      <c r="E35" s="18">
        <v>2</v>
      </c>
      <c r="F35" s="19">
        <f t="shared" si="2"/>
        <v>1426</v>
      </c>
      <c r="G35" s="18">
        <f t="shared" si="3"/>
        <v>1371.15</v>
      </c>
      <c r="H35" s="20">
        <f t="shared" si="4"/>
        <v>54.85</v>
      </c>
    </row>
    <row r="36" spans="1:10" ht="14.4" x14ac:dyDescent="0.25">
      <c r="A36" s="21" t="s">
        <v>39</v>
      </c>
      <c r="B36" s="22">
        <v>1</v>
      </c>
      <c r="C36" s="23">
        <f t="shared" si="0"/>
        <v>1</v>
      </c>
      <c r="D36" s="23">
        <f t="shared" si="1"/>
        <v>0</v>
      </c>
      <c r="E36" s="24">
        <v>12.91</v>
      </c>
      <c r="F36" s="25">
        <f t="shared" si="2"/>
        <v>0</v>
      </c>
      <c r="G36" s="24">
        <f t="shared" si="3"/>
        <v>0</v>
      </c>
      <c r="H36" s="24">
        <f t="shared" si="4"/>
        <v>0</v>
      </c>
    </row>
    <row r="37" spans="1:10" ht="14.4" x14ac:dyDescent="0.25">
      <c r="A37" s="21" t="s">
        <v>40</v>
      </c>
      <c r="B37" s="22">
        <v>1</v>
      </c>
      <c r="C37" s="23">
        <f t="shared" si="0"/>
        <v>1</v>
      </c>
      <c r="D37" s="23">
        <f t="shared" si="1"/>
        <v>0</v>
      </c>
      <c r="E37" s="24">
        <v>10.33</v>
      </c>
      <c r="F37" s="25">
        <f t="shared" si="2"/>
        <v>0</v>
      </c>
      <c r="G37" s="24">
        <f t="shared" si="3"/>
        <v>0</v>
      </c>
      <c r="H37" s="24">
        <f t="shared" si="4"/>
        <v>0</v>
      </c>
    </row>
    <row r="38" spans="1:10" ht="14.4" x14ac:dyDescent="0.25">
      <c r="A38" s="21" t="s">
        <v>41</v>
      </c>
      <c r="B38" s="22">
        <v>1</v>
      </c>
      <c r="C38" s="23">
        <f t="shared" si="0"/>
        <v>1</v>
      </c>
      <c r="D38" s="23">
        <f t="shared" si="1"/>
        <v>0</v>
      </c>
      <c r="E38" s="24">
        <v>10.33</v>
      </c>
      <c r="F38" s="25">
        <f t="shared" si="2"/>
        <v>0</v>
      </c>
      <c r="G38" s="24">
        <f t="shared" si="3"/>
        <v>0</v>
      </c>
      <c r="H38" s="24">
        <f t="shared" si="4"/>
        <v>0</v>
      </c>
    </row>
    <row r="39" spans="1:10" ht="14.4" x14ac:dyDescent="0.25">
      <c r="A39" s="15" t="s">
        <v>42</v>
      </c>
      <c r="B39" s="16">
        <v>2</v>
      </c>
      <c r="C39" s="17">
        <f t="shared" si="0"/>
        <v>1</v>
      </c>
      <c r="D39" s="17">
        <f t="shared" si="1"/>
        <v>1</v>
      </c>
      <c r="E39" s="18">
        <v>10</v>
      </c>
      <c r="F39" s="19">
        <f t="shared" si="2"/>
        <v>10</v>
      </c>
      <c r="G39" s="18">
        <f t="shared" si="3"/>
        <v>9.61</v>
      </c>
      <c r="H39" s="20">
        <f t="shared" si="4"/>
        <v>0.39</v>
      </c>
      <c r="J39" s="1"/>
    </row>
    <row r="40" spans="1:10" ht="14.4" x14ac:dyDescent="0.25">
      <c r="A40" s="21" t="s">
        <v>43</v>
      </c>
      <c r="B40" s="22">
        <v>6</v>
      </c>
      <c r="C40" s="23">
        <f t="shared" si="0"/>
        <v>4</v>
      </c>
      <c r="D40" s="23">
        <f t="shared" si="1"/>
        <v>2</v>
      </c>
      <c r="E40" s="24">
        <v>0.65</v>
      </c>
      <c r="F40" s="25">
        <f t="shared" si="2"/>
        <v>1.3</v>
      </c>
      <c r="G40" s="24">
        <f t="shared" si="3"/>
        <v>1.25</v>
      </c>
      <c r="H40" s="24">
        <f t="shared" si="4"/>
        <v>0.05</v>
      </c>
      <c r="J40" s="1"/>
    </row>
    <row r="41" spans="1:10" ht="14.4" x14ac:dyDescent="0.25">
      <c r="A41" s="15" t="s">
        <v>44</v>
      </c>
      <c r="B41" s="16">
        <v>16</v>
      </c>
      <c r="C41" s="17">
        <f t="shared" si="0"/>
        <v>11</v>
      </c>
      <c r="D41" s="17">
        <f t="shared" si="1"/>
        <v>5</v>
      </c>
      <c r="E41" s="18">
        <v>2.6</v>
      </c>
      <c r="F41" s="19">
        <f t="shared" si="2"/>
        <v>13</v>
      </c>
      <c r="G41" s="18">
        <f t="shared" si="3"/>
        <v>12.5</v>
      </c>
      <c r="H41" s="20">
        <f t="shared" si="4"/>
        <v>0.5</v>
      </c>
    </row>
    <row r="42" spans="1:10" ht="14.4" x14ac:dyDescent="0.25">
      <c r="A42" s="15" t="s">
        <v>45</v>
      </c>
      <c r="B42" s="16">
        <v>18</v>
      </c>
      <c r="C42" s="17">
        <f t="shared" si="0"/>
        <v>13</v>
      </c>
      <c r="D42" s="17">
        <f t="shared" si="1"/>
        <v>5</v>
      </c>
      <c r="E42" s="18">
        <v>2.58</v>
      </c>
      <c r="F42" s="19">
        <f t="shared" si="2"/>
        <v>12.9</v>
      </c>
      <c r="G42" s="18">
        <f t="shared" si="3"/>
        <v>12.4</v>
      </c>
      <c r="H42" s="20">
        <f t="shared" si="4"/>
        <v>0.5</v>
      </c>
    </row>
    <row r="43" spans="1:10" ht="14.4" x14ac:dyDescent="0.25">
      <c r="A43" s="15" t="s">
        <v>46</v>
      </c>
      <c r="B43" s="16">
        <v>4</v>
      </c>
      <c r="C43" s="17">
        <f t="shared" si="0"/>
        <v>3</v>
      </c>
      <c r="D43" s="17">
        <f t="shared" si="1"/>
        <v>1</v>
      </c>
      <c r="E43" s="18">
        <v>2.58</v>
      </c>
      <c r="F43" s="19">
        <f t="shared" si="2"/>
        <v>2.58</v>
      </c>
      <c r="G43" s="18">
        <f t="shared" si="3"/>
        <v>2.48</v>
      </c>
      <c r="H43" s="20">
        <f t="shared" si="4"/>
        <v>0.1</v>
      </c>
    </row>
    <row r="44" spans="1:10" ht="14.4" x14ac:dyDescent="0.25">
      <c r="A44" s="15" t="s">
        <v>46</v>
      </c>
      <c r="B44" s="16">
        <v>155</v>
      </c>
      <c r="C44" s="17">
        <f t="shared" si="0"/>
        <v>109</v>
      </c>
      <c r="D44" s="17">
        <f>ROUND(B44-C44,0)</f>
        <v>46</v>
      </c>
      <c r="E44" s="18">
        <v>3</v>
      </c>
      <c r="F44" s="19">
        <f>D44*E44</f>
        <v>138</v>
      </c>
      <c r="G44" s="18">
        <f t="shared" si="3"/>
        <v>132.69</v>
      </c>
      <c r="H44" s="20">
        <f>ROUND(F44-G44,2)</f>
        <v>5.31</v>
      </c>
    </row>
    <row r="45" spans="1:10" ht="14.4" x14ac:dyDescent="0.25">
      <c r="A45" s="15" t="s">
        <v>47</v>
      </c>
      <c r="B45" s="16">
        <v>127</v>
      </c>
      <c r="C45" s="17">
        <f t="shared" si="0"/>
        <v>89</v>
      </c>
      <c r="D45" s="17">
        <f t="shared" si="1"/>
        <v>38</v>
      </c>
      <c r="E45" s="18">
        <v>0.9</v>
      </c>
      <c r="F45" s="19">
        <f t="shared" si="2"/>
        <v>34.200000000000003</v>
      </c>
      <c r="G45" s="18">
        <f t="shared" si="3"/>
        <v>32.880000000000003</v>
      </c>
      <c r="H45" s="20">
        <f t="shared" si="4"/>
        <v>1.32</v>
      </c>
    </row>
    <row r="46" spans="1:10" ht="19" customHeight="1" x14ac:dyDescent="0.25">
      <c r="A46" s="15" t="s">
        <v>48</v>
      </c>
      <c r="B46" s="16">
        <v>6</v>
      </c>
      <c r="C46" s="17">
        <f t="shared" si="0"/>
        <v>4</v>
      </c>
      <c r="D46" s="17">
        <f t="shared" si="1"/>
        <v>2</v>
      </c>
      <c r="E46" s="18">
        <v>1</v>
      </c>
      <c r="F46" s="19">
        <f t="shared" si="2"/>
        <v>2</v>
      </c>
      <c r="G46" s="18">
        <f t="shared" si="3"/>
        <v>1.92</v>
      </c>
      <c r="H46" s="20">
        <f t="shared" si="4"/>
        <v>0.08</v>
      </c>
    </row>
    <row r="47" spans="1:10" ht="19.649999999999999" customHeight="1" x14ac:dyDescent="0.25">
      <c r="A47" s="15" t="s">
        <v>49</v>
      </c>
      <c r="B47" s="16">
        <v>4</v>
      </c>
      <c r="C47" s="17">
        <f t="shared" si="0"/>
        <v>3</v>
      </c>
      <c r="D47" s="17">
        <f t="shared" si="1"/>
        <v>1</v>
      </c>
      <c r="E47" s="18">
        <v>0.65</v>
      </c>
      <c r="F47" s="19">
        <f t="shared" si="2"/>
        <v>0.65</v>
      </c>
      <c r="G47" s="18">
        <f t="shared" si="3"/>
        <v>0.62</v>
      </c>
      <c r="H47" s="20">
        <f t="shared" si="4"/>
        <v>0.03</v>
      </c>
    </row>
    <row r="48" spans="1:10" ht="14.4" x14ac:dyDescent="0.25">
      <c r="A48" s="15" t="s">
        <v>50</v>
      </c>
      <c r="B48" s="16">
        <v>678</v>
      </c>
      <c r="C48" s="17">
        <f t="shared" si="0"/>
        <v>475</v>
      </c>
      <c r="D48" s="17">
        <f t="shared" si="1"/>
        <v>203</v>
      </c>
      <c r="E48" s="18">
        <v>2.8</v>
      </c>
      <c r="F48" s="19">
        <f t="shared" si="2"/>
        <v>568.4</v>
      </c>
      <c r="G48" s="18">
        <f t="shared" si="3"/>
        <v>546.53</v>
      </c>
      <c r="H48" s="20">
        <f t="shared" si="4"/>
        <v>21.87</v>
      </c>
    </row>
    <row r="49" spans="1:8" ht="14.4" x14ac:dyDescent="0.25">
      <c r="A49" s="15" t="s">
        <v>51</v>
      </c>
      <c r="B49" s="16">
        <v>45</v>
      </c>
      <c r="C49" s="17">
        <f t="shared" si="0"/>
        <v>32</v>
      </c>
      <c r="D49" s="17">
        <f t="shared" si="1"/>
        <v>13</v>
      </c>
      <c r="E49" s="18">
        <v>5</v>
      </c>
      <c r="F49" s="19">
        <f t="shared" si="2"/>
        <v>65</v>
      </c>
      <c r="G49" s="18">
        <f t="shared" si="3"/>
        <v>62.5</v>
      </c>
      <c r="H49" s="20">
        <f t="shared" si="4"/>
        <v>2.5</v>
      </c>
    </row>
    <row r="50" spans="1:8" ht="14.4" x14ac:dyDescent="0.25">
      <c r="A50" s="21" t="s">
        <v>52</v>
      </c>
      <c r="B50" s="22">
        <v>4</v>
      </c>
      <c r="C50" s="23">
        <f t="shared" si="0"/>
        <v>3</v>
      </c>
      <c r="D50" s="23">
        <f t="shared" si="1"/>
        <v>1</v>
      </c>
      <c r="E50" s="24">
        <v>7.75</v>
      </c>
      <c r="F50" s="25">
        <f t="shared" si="2"/>
        <v>7.75</v>
      </c>
      <c r="G50" s="24">
        <f t="shared" si="3"/>
        <v>7.45</v>
      </c>
      <c r="H50" s="24">
        <f t="shared" si="4"/>
        <v>0.3</v>
      </c>
    </row>
    <row r="51" spans="1:8" ht="14.4" x14ac:dyDescent="0.25">
      <c r="A51" s="15" t="s">
        <v>53</v>
      </c>
      <c r="B51" s="16">
        <v>1504</v>
      </c>
      <c r="C51" s="17">
        <f>ROUND(B51*70%,0)</f>
        <v>1053</v>
      </c>
      <c r="D51" s="17">
        <f>ROUND(B51-C51,0)</f>
        <v>451</v>
      </c>
      <c r="E51" s="18">
        <v>2.1</v>
      </c>
      <c r="F51" s="19">
        <f>D51*E51</f>
        <v>947.1</v>
      </c>
      <c r="G51" s="18">
        <f>ROUNDDOWN(F51/1.04,2)</f>
        <v>910.67</v>
      </c>
      <c r="H51" s="20">
        <f>ROUND(F51-G51,2)</f>
        <v>36.43</v>
      </c>
    </row>
    <row r="52" spans="1:8" ht="14.4" x14ac:dyDescent="0.25">
      <c r="A52" s="15" t="s">
        <v>54</v>
      </c>
      <c r="B52" s="16">
        <v>26</v>
      </c>
      <c r="C52" s="17">
        <f t="shared" si="0"/>
        <v>18</v>
      </c>
      <c r="D52" s="17">
        <f t="shared" si="1"/>
        <v>8</v>
      </c>
      <c r="E52" s="18">
        <v>6</v>
      </c>
      <c r="F52" s="19">
        <f t="shared" si="2"/>
        <v>48</v>
      </c>
      <c r="G52" s="18">
        <f t="shared" si="3"/>
        <v>46.15</v>
      </c>
      <c r="H52" s="20">
        <f t="shared" si="4"/>
        <v>1.85</v>
      </c>
    </row>
    <row r="53" spans="1:8" ht="14.4" x14ac:dyDescent="0.25">
      <c r="A53" s="15" t="s">
        <v>55</v>
      </c>
      <c r="B53" s="16">
        <v>369</v>
      </c>
      <c r="C53" s="17">
        <f>ROUND(B53*70%,0)</f>
        <v>258</v>
      </c>
      <c r="D53" s="17">
        <f>ROUND(B53-C53,0)</f>
        <v>111</v>
      </c>
      <c r="E53" s="18">
        <v>3.4</v>
      </c>
      <c r="F53" s="19">
        <f>D53*E53</f>
        <v>377.4</v>
      </c>
      <c r="G53" s="18">
        <f>ROUNDDOWN(F53/1.04,2)</f>
        <v>362.88</v>
      </c>
      <c r="H53" s="20">
        <f>ROUND(F53-G53,2)</f>
        <v>14.52</v>
      </c>
    </row>
    <row r="54" spans="1:8" ht="14.4" x14ac:dyDescent="0.25">
      <c r="A54" s="15" t="s">
        <v>56</v>
      </c>
      <c r="B54" s="16">
        <v>5</v>
      </c>
      <c r="C54" s="17">
        <f>ROUND(B54*70%,0)</f>
        <v>4</v>
      </c>
      <c r="D54" s="17">
        <f>ROUND(B54-C54,0)</f>
        <v>1</v>
      </c>
      <c r="E54" s="18">
        <v>3.4</v>
      </c>
      <c r="F54" s="19">
        <f>D54*E54</f>
        <v>3.4</v>
      </c>
      <c r="G54" s="18">
        <f>ROUNDDOWN(F54/1.04,2)</f>
        <v>3.26</v>
      </c>
      <c r="H54" s="20">
        <f>ROUND(F54-G54,2)</f>
        <v>0.14000000000000001</v>
      </c>
    </row>
    <row r="55" spans="1:8" ht="14.4" x14ac:dyDescent="0.25">
      <c r="A55" s="15" t="s">
        <v>57</v>
      </c>
      <c r="B55" s="16">
        <v>10</v>
      </c>
      <c r="C55" s="17">
        <f>ROUND(B55*70%,0)</f>
        <v>7</v>
      </c>
      <c r="D55" s="17">
        <f>ROUND(B55-C55,0)</f>
        <v>3</v>
      </c>
      <c r="E55" s="18">
        <v>3.4</v>
      </c>
      <c r="F55" s="19">
        <f>D55*E55</f>
        <v>10.199999999999999</v>
      </c>
      <c r="G55" s="18">
        <f>ROUNDDOWN(F55/1.04,2)</f>
        <v>9.8000000000000007</v>
      </c>
      <c r="H55" s="20">
        <f>ROUND(F55-G55,2)</f>
        <v>0.4</v>
      </c>
    </row>
    <row r="56" spans="1:8" ht="14.4" x14ac:dyDescent="0.25">
      <c r="A56" s="15" t="s">
        <v>58</v>
      </c>
      <c r="B56" s="16">
        <v>36</v>
      </c>
      <c r="C56" s="17">
        <f t="shared" si="0"/>
        <v>25</v>
      </c>
      <c r="D56" s="17">
        <f t="shared" si="1"/>
        <v>11</v>
      </c>
      <c r="E56" s="18">
        <v>5</v>
      </c>
      <c r="F56" s="19">
        <f t="shared" si="2"/>
        <v>55</v>
      </c>
      <c r="G56" s="18">
        <f t="shared" si="3"/>
        <v>52.88</v>
      </c>
      <c r="H56" s="20">
        <f t="shared" si="4"/>
        <v>2.12</v>
      </c>
    </row>
    <row r="57" spans="1:8" ht="14.4" x14ac:dyDescent="0.25">
      <c r="A57" s="21" t="s">
        <v>59</v>
      </c>
      <c r="B57" s="22">
        <v>7</v>
      </c>
      <c r="C57" s="23">
        <f t="shared" si="0"/>
        <v>5</v>
      </c>
      <c r="D57" s="23">
        <f t="shared" si="1"/>
        <v>2</v>
      </c>
      <c r="E57" s="24">
        <v>5</v>
      </c>
      <c r="F57" s="25">
        <f t="shared" si="2"/>
        <v>10</v>
      </c>
      <c r="G57" s="24">
        <f t="shared" si="3"/>
        <v>9.61</v>
      </c>
      <c r="H57" s="24">
        <f t="shared" si="4"/>
        <v>0.39</v>
      </c>
    </row>
    <row r="58" spans="1:8" ht="14.4" x14ac:dyDescent="0.25">
      <c r="A58" s="15" t="s">
        <v>60</v>
      </c>
      <c r="B58" s="16">
        <v>2</v>
      </c>
      <c r="C58" s="17">
        <f t="shared" si="0"/>
        <v>1</v>
      </c>
      <c r="D58" s="17">
        <f t="shared" si="1"/>
        <v>1</v>
      </c>
      <c r="E58" s="18">
        <v>5</v>
      </c>
      <c r="F58" s="19">
        <f t="shared" si="2"/>
        <v>5</v>
      </c>
      <c r="G58" s="18">
        <f t="shared" si="3"/>
        <v>4.8</v>
      </c>
      <c r="H58" s="20">
        <f t="shared" si="4"/>
        <v>0.2</v>
      </c>
    </row>
    <row r="59" spans="1:8" ht="14.4" x14ac:dyDescent="0.25">
      <c r="A59" s="15" t="s">
        <v>61</v>
      </c>
      <c r="B59" s="16">
        <v>107</v>
      </c>
      <c r="C59" s="17">
        <f t="shared" si="0"/>
        <v>75</v>
      </c>
      <c r="D59" s="17">
        <f t="shared" si="1"/>
        <v>32</v>
      </c>
      <c r="E59" s="18">
        <v>10.33</v>
      </c>
      <c r="F59" s="19">
        <f t="shared" si="2"/>
        <v>330.56</v>
      </c>
      <c r="G59" s="18">
        <f t="shared" si="3"/>
        <v>317.83999999999997</v>
      </c>
      <c r="H59" s="20">
        <f t="shared" si="4"/>
        <v>12.72</v>
      </c>
    </row>
    <row r="60" spans="1:8" ht="14.4" x14ac:dyDescent="0.25">
      <c r="A60" s="15" t="s">
        <v>62</v>
      </c>
      <c r="B60" s="16">
        <v>2</v>
      </c>
      <c r="C60" s="17">
        <f t="shared" si="0"/>
        <v>1</v>
      </c>
      <c r="D60" s="17">
        <f t="shared" si="1"/>
        <v>1</v>
      </c>
      <c r="E60" s="18">
        <v>2.4</v>
      </c>
      <c r="F60" s="19">
        <f t="shared" si="2"/>
        <v>2.4</v>
      </c>
      <c r="G60" s="18">
        <f t="shared" si="3"/>
        <v>2.2999999999999998</v>
      </c>
      <c r="H60" s="20">
        <f t="shared" si="4"/>
        <v>0.1</v>
      </c>
    </row>
    <row r="61" spans="1:8" ht="14.4" x14ac:dyDescent="0.25">
      <c r="A61" s="15" t="s">
        <v>63</v>
      </c>
      <c r="B61" s="16">
        <v>1</v>
      </c>
      <c r="C61" s="17">
        <f t="shared" si="0"/>
        <v>1</v>
      </c>
      <c r="D61" s="17">
        <f>ROUND(B61-C61,0)</f>
        <v>0</v>
      </c>
      <c r="E61" s="18">
        <v>15</v>
      </c>
      <c r="F61" s="19">
        <f>D61*E61</f>
        <v>0</v>
      </c>
      <c r="G61" s="18">
        <f t="shared" si="3"/>
        <v>0</v>
      </c>
      <c r="H61" s="20">
        <f>ROUND(F61-G61,2)</f>
        <v>0</v>
      </c>
    </row>
    <row r="62" spans="1:8" ht="14.4" x14ac:dyDescent="0.25">
      <c r="A62" s="15" t="s">
        <v>64</v>
      </c>
      <c r="B62" s="16">
        <v>1053</v>
      </c>
      <c r="C62" s="17">
        <f>ROUND(B62*70%,0)</f>
        <v>737</v>
      </c>
      <c r="D62" s="17">
        <f>ROUND(B62-C62,0)</f>
        <v>316</v>
      </c>
      <c r="E62" s="18">
        <v>3</v>
      </c>
      <c r="F62" s="19">
        <f>D62*E62</f>
        <v>948</v>
      </c>
      <c r="G62" s="18">
        <f>ROUNDDOWN(F62/1.04,2)</f>
        <v>911.53</v>
      </c>
      <c r="H62" s="20">
        <f>ROUND(F62-G62,2)</f>
        <v>36.47</v>
      </c>
    </row>
    <row r="63" spans="1:8" ht="14.4" x14ac:dyDescent="0.25">
      <c r="A63" s="15" t="s">
        <v>65</v>
      </c>
      <c r="B63" s="16">
        <v>128</v>
      </c>
      <c r="C63" s="17">
        <f t="shared" si="0"/>
        <v>90</v>
      </c>
      <c r="D63" s="17">
        <f t="shared" si="1"/>
        <v>38</v>
      </c>
      <c r="E63" s="18">
        <v>8</v>
      </c>
      <c r="F63" s="19">
        <f t="shared" si="2"/>
        <v>304</v>
      </c>
      <c r="G63" s="18">
        <f t="shared" si="3"/>
        <v>292.3</v>
      </c>
      <c r="H63" s="20">
        <f t="shared" si="4"/>
        <v>11.7</v>
      </c>
    </row>
    <row r="64" spans="1:8" ht="14.4" x14ac:dyDescent="0.25">
      <c r="A64" s="21" t="s">
        <v>66</v>
      </c>
      <c r="B64" s="22">
        <v>2</v>
      </c>
      <c r="C64" s="23">
        <f t="shared" si="0"/>
        <v>1</v>
      </c>
      <c r="D64" s="23">
        <f t="shared" si="1"/>
        <v>1</v>
      </c>
      <c r="E64" s="24">
        <v>6</v>
      </c>
      <c r="F64" s="25">
        <f t="shared" si="2"/>
        <v>6</v>
      </c>
      <c r="G64" s="24">
        <f t="shared" si="3"/>
        <v>5.76</v>
      </c>
      <c r="H64" s="24">
        <f t="shared" si="4"/>
        <v>0.24</v>
      </c>
    </row>
    <row r="65" spans="1:8" ht="14.4" x14ac:dyDescent="0.25">
      <c r="A65" s="21" t="s">
        <v>67</v>
      </c>
      <c r="B65" s="22">
        <v>2</v>
      </c>
      <c r="C65" s="23">
        <f t="shared" si="0"/>
        <v>1</v>
      </c>
      <c r="D65" s="23">
        <f>ROUND(B65-C65,0)</f>
        <v>1</v>
      </c>
      <c r="E65" s="24">
        <v>14</v>
      </c>
      <c r="F65" s="25">
        <f>D65*E65</f>
        <v>14</v>
      </c>
      <c r="G65" s="24">
        <f t="shared" si="3"/>
        <v>13.46</v>
      </c>
      <c r="H65" s="24">
        <f>ROUND(F65-G65,2)</f>
        <v>0.54</v>
      </c>
    </row>
    <row r="66" spans="1:8" ht="14.4" x14ac:dyDescent="0.25">
      <c r="A66" s="21" t="s">
        <v>68</v>
      </c>
      <c r="B66" s="22">
        <v>3</v>
      </c>
      <c r="C66" s="23">
        <f t="shared" si="0"/>
        <v>2</v>
      </c>
      <c r="D66" s="23">
        <f>ROUND(B66-C66,0)</f>
        <v>1</v>
      </c>
      <c r="E66" s="24">
        <v>12</v>
      </c>
      <c r="F66" s="25">
        <f>D66*E66</f>
        <v>12</v>
      </c>
      <c r="G66" s="24">
        <f t="shared" si="3"/>
        <v>11.53</v>
      </c>
      <c r="H66" s="24">
        <f>ROUND(F66-G66,2)</f>
        <v>0.47</v>
      </c>
    </row>
    <row r="67" spans="1:8" ht="14.4" x14ac:dyDescent="0.25">
      <c r="A67" s="21" t="s">
        <v>69</v>
      </c>
      <c r="B67" s="22">
        <v>4</v>
      </c>
      <c r="C67" s="23">
        <f t="shared" si="0"/>
        <v>3</v>
      </c>
      <c r="D67" s="23">
        <f>ROUND(B67-C67,0)</f>
        <v>1</v>
      </c>
      <c r="E67" s="24">
        <v>14</v>
      </c>
      <c r="F67" s="25">
        <f>D67*E67</f>
        <v>14</v>
      </c>
      <c r="G67" s="24">
        <f t="shared" si="3"/>
        <v>13.46</v>
      </c>
      <c r="H67" s="24">
        <f>ROUND(F67-G67,2)</f>
        <v>0.54</v>
      </c>
    </row>
    <row r="68" spans="1:8" ht="14.4" x14ac:dyDescent="0.25">
      <c r="A68" s="15" t="s">
        <v>70</v>
      </c>
      <c r="B68" s="16">
        <v>30</v>
      </c>
      <c r="C68" s="17">
        <f t="shared" ref="C68:C103" si="5">ROUND(B68*70%,0)</f>
        <v>21</v>
      </c>
      <c r="D68" s="17">
        <f t="shared" ref="D68:D103" si="6">ROUND(B68-C68,0)</f>
        <v>9</v>
      </c>
      <c r="E68" s="18">
        <v>4.13</v>
      </c>
      <c r="F68" s="19">
        <f t="shared" ref="F68:F103" si="7">D68*E68</f>
        <v>37.17</v>
      </c>
      <c r="G68" s="18">
        <f t="shared" ref="G68:G103" si="8">ROUNDDOWN(F68/1.04,2)</f>
        <v>35.74</v>
      </c>
      <c r="H68" s="20">
        <f t="shared" ref="H68:H103" si="9">ROUND(F68-G68,2)</f>
        <v>1.43</v>
      </c>
    </row>
    <row r="69" spans="1:8" ht="14.4" x14ac:dyDescent="0.25">
      <c r="A69" s="15" t="s">
        <v>71</v>
      </c>
      <c r="B69" s="16">
        <v>56</v>
      </c>
      <c r="C69" s="17">
        <f t="shared" si="5"/>
        <v>39</v>
      </c>
      <c r="D69" s="17">
        <f t="shared" si="6"/>
        <v>17</v>
      </c>
      <c r="E69" s="18">
        <v>5</v>
      </c>
      <c r="F69" s="19">
        <f t="shared" si="7"/>
        <v>85</v>
      </c>
      <c r="G69" s="18">
        <f t="shared" si="8"/>
        <v>81.73</v>
      </c>
      <c r="H69" s="20">
        <f t="shared" si="9"/>
        <v>3.27</v>
      </c>
    </row>
    <row r="70" spans="1:8" ht="14.4" x14ac:dyDescent="0.25">
      <c r="A70" s="15" t="s">
        <v>72</v>
      </c>
      <c r="B70" s="16">
        <v>4</v>
      </c>
      <c r="C70" s="17">
        <f t="shared" si="5"/>
        <v>3</v>
      </c>
      <c r="D70" s="17">
        <f t="shared" si="6"/>
        <v>1</v>
      </c>
      <c r="E70" s="18">
        <v>8.5</v>
      </c>
      <c r="F70" s="19">
        <f t="shared" si="7"/>
        <v>8.5</v>
      </c>
      <c r="G70" s="18">
        <f t="shared" si="8"/>
        <v>8.17</v>
      </c>
      <c r="H70" s="20">
        <f t="shared" si="9"/>
        <v>0.33</v>
      </c>
    </row>
    <row r="71" spans="1:8" ht="14.4" x14ac:dyDescent="0.25">
      <c r="A71" s="15" t="s">
        <v>73</v>
      </c>
      <c r="B71" s="16">
        <v>381</v>
      </c>
      <c r="C71" s="17">
        <f t="shared" si="5"/>
        <v>267</v>
      </c>
      <c r="D71" s="17">
        <f>ROUND(B71-C71,0)</f>
        <v>114</v>
      </c>
      <c r="E71" s="18">
        <v>1.6</v>
      </c>
      <c r="F71" s="19">
        <f>D71*E71</f>
        <v>182.4</v>
      </c>
      <c r="G71" s="18">
        <f t="shared" si="8"/>
        <v>175.38</v>
      </c>
      <c r="H71" s="20">
        <f>ROUND(F71-G71,2)</f>
        <v>7.02</v>
      </c>
    </row>
    <row r="72" spans="1:8" ht="14.4" x14ac:dyDescent="0.25">
      <c r="A72" s="15" t="s">
        <v>74</v>
      </c>
      <c r="B72" s="16">
        <v>773</v>
      </c>
      <c r="C72" s="17">
        <f t="shared" si="5"/>
        <v>541</v>
      </c>
      <c r="D72" s="17">
        <f>ROUND(B72-C72,0)</f>
        <v>232</v>
      </c>
      <c r="E72" s="18">
        <v>1.6</v>
      </c>
      <c r="F72" s="19">
        <f>D72*E72</f>
        <v>371.20000000000005</v>
      </c>
      <c r="G72" s="18">
        <f t="shared" si="8"/>
        <v>356.92</v>
      </c>
      <c r="H72" s="20">
        <f>ROUND(F72-G72,2)</f>
        <v>14.28</v>
      </c>
    </row>
    <row r="73" spans="1:8" ht="14.4" x14ac:dyDescent="0.25">
      <c r="A73" s="15" t="s">
        <v>75</v>
      </c>
      <c r="B73" s="16">
        <v>19</v>
      </c>
      <c r="C73" s="17">
        <f t="shared" si="5"/>
        <v>13</v>
      </c>
      <c r="D73" s="17">
        <f>ROUND(B73-C73,0)</f>
        <v>6</v>
      </c>
      <c r="E73" s="18">
        <v>3.5</v>
      </c>
      <c r="F73" s="19">
        <f>D73*E73</f>
        <v>21</v>
      </c>
      <c r="G73" s="18">
        <f t="shared" si="8"/>
        <v>20.190000000000001</v>
      </c>
      <c r="H73" s="20">
        <f>ROUND(F73-G73,2)</f>
        <v>0.81</v>
      </c>
    </row>
    <row r="74" spans="1:8" ht="14.4" x14ac:dyDescent="0.25">
      <c r="A74" s="15" t="s">
        <v>76</v>
      </c>
      <c r="B74" s="16">
        <v>200</v>
      </c>
      <c r="C74" s="17">
        <f t="shared" si="5"/>
        <v>140</v>
      </c>
      <c r="D74" s="17">
        <f t="shared" si="6"/>
        <v>60</v>
      </c>
      <c r="E74" s="18">
        <v>1.29</v>
      </c>
      <c r="F74" s="19">
        <f t="shared" si="7"/>
        <v>77.400000000000006</v>
      </c>
      <c r="G74" s="18">
        <f t="shared" si="8"/>
        <v>74.42</v>
      </c>
      <c r="H74" s="20">
        <f t="shared" si="9"/>
        <v>2.98</v>
      </c>
    </row>
    <row r="75" spans="1:8" ht="14.4" x14ac:dyDescent="0.25">
      <c r="A75" s="15" t="s">
        <v>77</v>
      </c>
      <c r="B75" s="16">
        <v>36</v>
      </c>
      <c r="C75" s="17">
        <f>ROUND(B75*70%,0)</f>
        <v>25</v>
      </c>
      <c r="D75" s="17">
        <f>ROUND(B75-C75,0)</f>
        <v>11</v>
      </c>
      <c r="E75" s="18">
        <v>6</v>
      </c>
      <c r="F75" s="19">
        <f>D75*E75</f>
        <v>66</v>
      </c>
      <c r="G75" s="18">
        <f>ROUNDDOWN(F75/1.04,2)</f>
        <v>63.46</v>
      </c>
      <c r="H75" s="20">
        <f>ROUND(F75-G75,2)</f>
        <v>2.54</v>
      </c>
    </row>
    <row r="76" spans="1:8" ht="14.4" x14ac:dyDescent="0.25">
      <c r="A76" s="15" t="s">
        <v>78</v>
      </c>
      <c r="B76" s="16">
        <v>2321</v>
      </c>
      <c r="C76" s="17">
        <f t="shared" si="5"/>
        <v>1625</v>
      </c>
      <c r="D76" s="17">
        <f t="shared" si="6"/>
        <v>696</v>
      </c>
      <c r="E76" s="18">
        <v>2</v>
      </c>
      <c r="F76" s="19">
        <f t="shared" si="7"/>
        <v>1392</v>
      </c>
      <c r="G76" s="18">
        <f t="shared" si="8"/>
        <v>1338.46</v>
      </c>
      <c r="H76" s="20">
        <f t="shared" si="9"/>
        <v>53.54</v>
      </c>
    </row>
    <row r="77" spans="1:8" ht="14.4" x14ac:dyDescent="0.25">
      <c r="A77" s="15" t="s">
        <v>79</v>
      </c>
      <c r="B77" s="16">
        <v>2228</v>
      </c>
      <c r="C77" s="17">
        <f>ROUND(B77*70%,0)</f>
        <v>1560</v>
      </c>
      <c r="D77" s="17">
        <f>ROUND(B77-C77,0)</f>
        <v>668</v>
      </c>
      <c r="E77" s="18">
        <v>2</v>
      </c>
      <c r="F77" s="19">
        <f>D77*E77</f>
        <v>1336</v>
      </c>
      <c r="G77" s="18">
        <f>ROUNDDOWN(F77/1.04,2)</f>
        <v>1284.6099999999999</v>
      </c>
      <c r="H77" s="20">
        <f>ROUND(F77-G77,2)</f>
        <v>51.39</v>
      </c>
    </row>
    <row r="78" spans="1:8" ht="14.4" x14ac:dyDescent="0.25">
      <c r="A78" s="21" t="s">
        <v>80</v>
      </c>
      <c r="B78" s="22">
        <v>1</v>
      </c>
      <c r="C78" s="23">
        <f>ROUND(B78*70%,0)</f>
        <v>1</v>
      </c>
      <c r="D78" s="23">
        <f>ROUND(B78-C78,0)</f>
        <v>0</v>
      </c>
      <c r="E78" s="24">
        <v>1.5</v>
      </c>
      <c r="F78" s="25">
        <f>D78*E78</f>
        <v>0</v>
      </c>
      <c r="G78" s="24">
        <f>ROUNDDOWN(F78/1.04,2)</f>
        <v>0</v>
      </c>
      <c r="H78" s="24">
        <f>ROUND(F78-G78,2)</f>
        <v>0</v>
      </c>
    </row>
    <row r="79" spans="1:8" ht="15.05" thickBot="1" x14ac:dyDescent="0.3">
      <c r="A79" s="15" t="s">
        <v>81</v>
      </c>
      <c r="B79" s="16">
        <v>18</v>
      </c>
      <c r="C79" s="17">
        <f>ROUND(B79*70%,0)</f>
        <v>13</v>
      </c>
      <c r="D79" s="17">
        <f>ROUND(B79-C79,0)</f>
        <v>5</v>
      </c>
      <c r="E79" s="18">
        <v>0.85</v>
      </c>
      <c r="F79" s="19">
        <f>D79*E79</f>
        <v>4.25</v>
      </c>
      <c r="G79" s="18">
        <f>ROUNDDOWN(F79/1.04,2)</f>
        <v>4.08</v>
      </c>
      <c r="H79" s="20">
        <f>ROUND(F79-G79,2)</f>
        <v>0.17</v>
      </c>
    </row>
    <row r="80" spans="1:8" ht="18" customHeight="1" thickBot="1" x14ac:dyDescent="0.25">
      <c r="A80" s="26" t="s">
        <v>82</v>
      </c>
      <c r="B80" s="27"/>
      <c r="C80" s="27"/>
      <c r="D80" s="27"/>
      <c r="E80" s="27"/>
      <c r="F80" s="27"/>
      <c r="G80" s="27"/>
      <c r="H80" s="28">
        <f>SUM(H39:H79)</f>
        <v>289.54000000000002</v>
      </c>
    </row>
  </sheetData>
  <mergeCells count="3">
    <mergeCell ref="D2:F2"/>
    <mergeCell ref="G2:H2"/>
    <mergeCell ref="A80:G80"/>
  </mergeCells>
  <printOptions gridLines="1"/>
  <pageMargins left="0.78740157480314965" right="0" top="0.39370078740157483" bottom="0.55118110236220474" header="0.51181102362204722" footer="1.102362204724409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iva marzo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2017-04-15T06:59:58Z</dcterms:created>
  <dcterms:modified xsi:type="dcterms:W3CDTF">2017-04-15T07:00:38Z</dcterms:modified>
</cp:coreProperties>
</file>