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IVA APRILE" sheetId="1" r:id="rId1"/>
  </sheets>
  <calcPr calcId="145621"/>
</workbook>
</file>

<file path=xl/calcChain.xml><?xml version="1.0" encoding="utf-8"?>
<calcChain xmlns="http://schemas.openxmlformats.org/spreadsheetml/2006/main">
  <c r="D36" i="1" l="1"/>
  <c r="F36" i="1" s="1"/>
  <c r="C36" i="1"/>
  <c r="D35" i="1"/>
  <c r="F35" i="1" s="1"/>
  <c r="C35" i="1"/>
  <c r="C34" i="1"/>
  <c r="D34" i="1" s="1"/>
  <c r="F34" i="1" s="1"/>
  <c r="C33" i="1"/>
  <c r="D33" i="1" s="1"/>
  <c r="F33" i="1" s="1"/>
  <c r="D32" i="1"/>
  <c r="F32" i="1" s="1"/>
  <c r="C32" i="1"/>
  <c r="D31" i="1"/>
  <c r="F31" i="1" s="1"/>
  <c r="C31" i="1"/>
  <c r="C30" i="1"/>
  <c r="D30" i="1" s="1"/>
  <c r="F30" i="1" s="1"/>
  <c r="C29" i="1"/>
  <c r="D29" i="1" s="1"/>
  <c r="F29" i="1" s="1"/>
  <c r="D28" i="1"/>
  <c r="F28" i="1" s="1"/>
  <c r="C28" i="1"/>
  <c r="D27" i="1"/>
  <c r="F27" i="1" s="1"/>
  <c r="C27" i="1"/>
  <c r="C26" i="1"/>
  <c r="D26" i="1" s="1"/>
  <c r="F26" i="1" s="1"/>
  <c r="C25" i="1"/>
  <c r="D25" i="1" s="1"/>
  <c r="F25" i="1" s="1"/>
  <c r="D24" i="1"/>
  <c r="F24" i="1" s="1"/>
  <c r="C24" i="1"/>
  <c r="D23" i="1"/>
  <c r="F23" i="1" s="1"/>
  <c r="C23" i="1"/>
  <c r="C22" i="1"/>
  <c r="D22" i="1" s="1"/>
  <c r="F22" i="1" s="1"/>
  <c r="C21" i="1"/>
  <c r="D21" i="1" s="1"/>
  <c r="F21" i="1" s="1"/>
  <c r="D20" i="1"/>
  <c r="F20" i="1" s="1"/>
  <c r="C20" i="1"/>
  <c r="D19" i="1"/>
  <c r="F19" i="1" s="1"/>
  <c r="C19" i="1"/>
  <c r="C18" i="1"/>
  <c r="D18" i="1" s="1"/>
  <c r="F18" i="1" s="1"/>
  <c r="C17" i="1"/>
  <c r="D17" i="1" s="1"/>
  <c r="F17" i="1" s="1"/>
  <c r="D16" i="1"/>
  <c r="F16" i="1" s="1"/>
  <c r="C16" i="1"/>
  <c r="D15" i="1"/>
  <c r="F15" i="1" s="1"/>
  <c r="C15" i="1"/>
  <c r="C14" i="1"/>
  <c r="D14" i="1" s="1"/>
  <c r="F14" i="1" s="1"/>
  <c r="C13" i="1"/>
  <c r="D13" i="1" s="1"/>
  <c r="F13" i="1" s="1"/>
  <c r="D12" i="1"/>
  <c r="F12" i="1" s="1"/>
  <c r="C12" i="1"/>
  <c r="D11" i="1"/>
  <c r="F11" i="1" s="1"/>
  <c r="C11" i="1"/>
  <c r="C10" i="1"/>
  <c r="D10" i="1" s="1"/>
  <c r="F10" i="1" s="1"/>
  <c r="C9" i="1"/>
  <c r="D9" i="1" s="1"/>
  <c r="F9" i="1" s="1"/>
  <c r="D8" i="1"/>
  <c r="F8" i="1" s="1"/>
  <c r="C8" i="1"/>
  <c r="D7" i="1"/>
  <c r="F7" i="1" s="1"/>
  <c r="C7" i="1"/>
  <c r="C6" i="1"/>
  <c r="D6" i="1" s="1"/>
  <c r="F6" i="1" s="1"/>
  <c r="C5" i="1"/>
  <c r="D5" i="1" s="1"/>
  <c r="F5" i="1" s="1"/>
  <c r="D4" i="1"/>
  <c r="F4" i="1" s="1"/>
  <c r="C4" i="1"/>
  <c r="D3" i="1"/>
  <c r="F3" i="1" s="1"/>
  <c r="C3" i="1"/>
  <c r="G3" i="1" l="1"/>
  <c r="H3" i="1" s="1"/>
  <c r="G11" i="1"/>
  <c r="H11" i="1" s="1"/>
  <c r="G19" i="1"/>
  <c r="H19" i="1" s="1"/>
  <c r="G27" i="1"/>
  <c r="H27" i="1" s="1"/>
  <c r="G35" i="1"/>
  <c r="H35" i="1" s="1"/>
  <c r="G7" i="1"/>
  <c r="H7" i="1" s="1"/>
  <c r="G15" i="1"/>
  <c r="H15" i="1" s="1"/>
  <c r="G23" i="1"/>
  <c r="H23" i="1" s="1"/>
  <c r="G31" i="1"/>
  <c r="H31" i="1" s="1"/>
  <c r="G10" i="1"/>
  <c r="H10" i="1"/>
  <c r="G18" i="1"/>
  <c r="H18" i="1" s="1"/>
  <c r="G26" i="1"/>
  <c r="H26" i="1" s="1"/>
  <c r="G34" i="1"/>
  <c r="H34" i="1" s="1"/>
  <c r="G5" i="1"/>
  <c r="H5" i="1" s="1"/>
  <c r="G13" i="1"/>
  <c r="H13" i="1" s="1"/>
  <c r="G21" i="1"/>
  <c r="H21" i="1" s="1"/>
  <c r="H29" i="1"/>
  <c r="G29" i="1"/>
  <c r="G6" i="1"/>
  <c r="H6" i="1" s="1"/>
  <c r="G14" i="1"/>
  <c r="H14" i="1" s="1"/>
  <c r="G22" i="1"/>
  <c r="H22" i="1"/>
  <c r="G30" i="1"/>
  <c r="H30" i="1" s="1"/>
  <c r="G9" i="1"/>
  <c r="H9" i="1" s="1"/>
  <c r="G17" i="1"/>
  <c r="H17" i="1" s="1"/>
  <c r="G25" i="1"/>
  <c r="H25" i="1" s="1"/>
  <c r="G33" i="1"/>
  <c r="H33" i="1" s="1"/>
  <c r="G4" i="1"/>
  <c r="H4" i="1" s="1"/>
  <c r="G8" i="1"/>
  <c r="H8" i="1" s="1"/>
  <c r="G12" i="1"/>
  <c r="H12" i="1" s="1"/>
  <c r="G16" i="1"/>
  <c r="H16" i="1" s="1"/>
  <c r="G20" i="1"/>
  <c r="H20" i="1" s="1"/>
  <c r="G24" i="1"/>
  <c r="H24" i="1" s="1"/>
  <c r="G28" i="1"/>
  <c r="H28" i="1" s="1"/>
  <c r="G32" i="1"/>
  <c r="H32" i="1" s="1"/>
  <c r="G36" i="1"/>
  <c r="H36" i="1" s="1"/>
  <c r="H37" i="1" l="1"/>
</calcChain>
</file>

<file path=xl/sharedStrings.xml><?xml version="1.0" encoding="utf-8"?>
<sst xmlns="http://schemas.openxmlformats.org/spreadsheetml/2006/main" count="41" uniqueCount="41">
  <si>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</si>
  <si>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</si>
  <si>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</si>
  <si>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</si>
  <si>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</si>
  <si>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</si>
  <si>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AMORE POSSIBILE</t>
  </si>
  <si>
    <t>AMORE VINCE LA MORTE</t>
  </si>
  <si>
    <t>CATECHISMO PRIM.</t>
  </si>
  <si>
    <t>CATECHISTA: SECONDO…</t>
  </si>
  <si>
    <t>CELEBR. PAROLA Anno C</t>
  </si>
  <si>
    <t>COLUI IN CUI CREDO</t>
  </si>
  <si>
    <t>CON LA BIBBIA E IL CATECHISMO</t>
  </si>
  <si>
    <t>DANZA DELLA VITA</t>
  </si>
  <si>
    <t>DISEGNI DA RUBARE</t>
  </si>
  <si>
    <t>EUCARISTIA: RITO E VITA</t>
  </si>
  <si>
    <t>IN CAMMINO CON GESU'</t>
  </si>
  <si>
    <t>INCONTRI EUCARISTICI</t>
  </si>
  <si>
    <t>LAMPADA... - B</t>
  </si>
  <si>
    <t>MARIA MADRE NOSTRA</t>
  </si>
  <si>
    <t>MIA PREGHIERA</t>
  </si>
  <si>
    <t>MIO GESÙ</t>
  </si>
  <si>
    <t>MIO LIBRO DI PREGHIERE</t>
  </si>
  <si>
    <t>MIRACOLI DI GESÙ</t>
  </si>
  <si>
    <t>PER ILLUMINARE</t>
  </si>
  <si>
    <t>PREGARE OGNI GIORNO</t>
  </si>
  <si>
    <t>PREGHIAMO CON MARIA</t>
  </si>
  <si>
    <t>PRENDETE E MANGIATE</t>
  </si>
  <si>
    <t>PREPARIAMO  M… - A</t>
  </si>
  <si>
    <t>PRIMO INCONTRO…</t>
  </si>
  <si>
    <t>QUANDO PREGATE DITE…</t>
  </si>
  <si>
    <t>RICEVI IL SIGILLO</t>
  </si>
  <si>
    <t>SIGNORE, TI PREGO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</si>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</sst>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8" fillId="0" borderId="9" xfId="0" applyNumberFormat="1" applyFont="1" applyBorder="1" applyAlignment="1">
      <alignment vertical="center"/>
    </xf>
    <xf numFmtId="0" fontId="0" fillId="0" borderId="0" xfId="0" applyBorder="1" applyAlignme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7" workbookViewId="0">
      <selection activeCell="C42" sqref="C42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0"/>
    </row>
    <row r="3" spans="1:9" ht="15" x14ac:dyDescent="0.25">
      <c r="A3" s="6" t="s">
        <v>6</v>
      </c>
      <c r="B3" s="7">
        <v>3</v>
      </c>
      <c r="C3" s="8">
        <f t="shared" ref="C3:C8" si="0">ROUND(B3*70%,0)</f>
        <v>2</v>
      </c>
      <c r="D3" s="8">
        <f t="shared" ref="D3:D8" si="1">ROUND(B3-C3,0)</f>
        <v>1</v>
      </c>
      <c r="E3" s="9">
        <v>3.62</v>
      </c>
      <c r="F3" s="10">
        <f t="shared" ref="F3:F8" si="2">D3*E3</f>
        <v>3.62</v>
      </c>
      <c r="G3" s="9">
        <f t="shared" ref="G3:G8" si="3">ROUNDDOWN(F3/1.04,2)</f>
        <v>3.48</v>
      </c>
      <c r="H3" s="9">
        <f t="shared" ref="H3:H8" si="4">ROUND(F3-G3,2)</f>
        <v>0.14000000000000001</v>
      </c>
    </row>
    <row r="4" spans="1:9" ht="15" x14ac:dyDescent="0.25">
      <c r="A4" s="6" t="s">
        <v>7</v>
      </c>
      <c r="B4" s="7">
        <v>42</v>
      </c>
      <c r="C4" s="8">
        <f t="shared" si="0"/>
        <v>29</v>
      </c>
      <c r="D4" s="8">
        <f t="shared" si="1"/>
        <v>13</v>
      </c>
      <c r="E4" s="9">
        <v>0.85</v>
      </c>
      <c r="F4" s="10">
        <f t="shared" si="2"/>
        <v>11.049999999999999</v>
      </c>
      <c r="G4" s="9">
        <f t="shared" si="3"/>
        <v>10.62</v>
      </c>
      <c r="H4" s="9">
        <f t="shared" si="4"/>
        <v>0.43</v>
      </c>
    </row>
    <row r="5" spans="1:9" ht="15" x14ac:dyDescent="0.25">
      <c r="A5" s="6" t="s">
        <v>8</v>
      </c>
      <c r="B5" s="7">
        <v>19</v>
      </c>
      <c r="C5" s="8">
        <f t="shared" si="0"/>
        <v>13</v>
      </c>
      <c r="D5" s="8">
        <f t="shared" si="1"/>
        <v>6</v>
      </c>
      <c r="E5" s="9">
        <v>3.5</v>
      </c>
      <c r="F5" s="10">
        <f t="shared" si="2"/>
        <v>21</v>
      </c>
      <c r="G5" s="9">
        <f t="shared" si="3"/>
        <v>20.190000000000001</v>
      </c>
      <c r="H5" s="9">
        <f t="shared" si="4"/>
        <v>0.81</v>
      </c>
    </row>
    <row r="6" spans="1:9" ht="15" x14ac:dyDescent="0.25">
      <c r="A6" s="6" t="s">
        <v>9</v>
      </c>
      <c r="B6" s="7">
        <v>21</v>
      </c>
      <c r="C6" s="8">
        <f t="shared" si="0"/>
        <v>15</v>
      </c>
      <c r="D6" s="8">
        <f t="shared" si="1"/>
        <v>6</v>
      </c>
      <c r="E6" s="9">
        <v>3.5</v>
      </c>
      <c r="F6" s="10">
        <f t="shared" si="2"/>
        <v>21</v>
      </c>
      <c r="G6" s="9">
        <f t="shared" si="3"/>
        <v>20.190000000000001</v>
      </c>
      <c r="H6" s="11">
        <f t="shared" si="4"/>
        <v>0.81</v>
      </c>
    </row>
    <row r="7" spans="1:9" ht="15" x14ac:dyDescent="0.25">
      <c r="A7" s="6" t="s">
        <v>10</v>
      </c>
      <c r="B7" s="7">
        <v>1</v>
      </c>
      <c r="C7" s="8">
        <f t="shared" si="0"/>
        <v>1</v>
      </c>
      <c r="D7" s="8">
        <f t="shared" si="1"/>
        <v>0</v>
      </c>
      <c r="E7" s="9">
        <v>10</v>
      </c>
      <c r="F7" s="10">
        <f t="shared" si="2"/>
        <v>0</v>
      </c>
      <c r="G7" s="9">
        <f t="shared" si="3"/>
        <v>0</v>
      </c>
      <c r="H7" s="9">
        <f t="shared" si="4"/>
        <v>0</v>
      </c>
    </row>
    <row r="8" spans="1:9" ht="15" x14ac:dyDescent="0.25">
      <c r="A8" s="6" t="s">
        <v>11</v>
      </c>
      <c r="B8" s="7">
        <v>39</v>
      </c>
      <c r="C8" s="8">
        <f t="shared" si="0"/>
        <v>27</v>
      </c>
      <c r="D8" s="8">
        <f t="shared" si="1"/>
        <v>12</v>
      </c>
      <c r="E8" s="9">
        <v>2.5</v>
      </c>
      <c r="F8" s="10">
        <f t="shared" si="2"/>
        <v>30</v>
      </c>
      <c r="G8" s="9">
        <f t="shared" si="3"/>
        <v>28.84</v>
      </c>
      <c r="H8" s="11">
        <f t="shared" si="4"/>
        <v>1.1599999999999999</v>
      </c>
    </row>
    <row r="9" spans="1:9" ht="15" x14ac:dyDescent="0.25">
      <c r="A9" s="6" t="s">
        <v>12</v>
      </c>
      <c r="B9" s="7">
        <v>19</v>
      </c>
      <c r="C9" s="8">
        <f>ROUND(B9*70%,0)</f>
        <v>13</v>
      </c>
      <c r="D9" s="8">
        <f>ROUND(B9-C9,0)</f>
        <v>6</v>
      </c>
      <c r="E9" s="9">
        <v>10</v>
      </c>
      <c r="F9" s="10">
        <f>D9*E9</f>
        <v>60</v>
      </c>
      <c r="G9" s="9">
        <f>ROUNDDOWN(F9/1.04,2)</f>
        <v>57.69</v>
      </c>
      <c r="H9" s="11">
        <f>ROUND(F9-G9,2)</f>
        <v>2.31</v>
      </c>
    </row>
    <row r="10" spans="1:9" ht="15" x14ac:dyDescent="0.25">
      <c r="A10" s="6" t="s">
        <v>13</v>
      </c>
      <c r="B10" s="7">
        <v>12</v>
      </c>
      <c r="C10" s="8">
        <f t="shared" ref="C10:C34" si="5">ROUND(B10*70%,0)</f>
        <v>8</v>
      </c>
      <c r="D10" s="8">
        <f t="shared" ref="D10:D13" si="6">ROUND(B10-C10,0)</f>
        <v>4</v>
      </c>
      <c r="E10" s="9">
        <v>6.2</v>
      </c>
      <c r="F10" s="10">
        <f t="shared" ref="F10:F13" si="7">D10*E10</f>
        <v>24.8</v>
      </c>
      <c r="G10" s="9">
        <f t="shared" ref="G10:G34" si="8">ROUNDDOWN(F10/1.04,2)</f>
        <v>23.84</v>
      </c>
      <c r="H10" s="9">
        <f t="shared" ref="H10:H13" si="9">ROUND(F10-G10,2)</f>
        <v>0.96</v>
      </c>
    </row>
    <row r="11" spans="1:9" ht="15" x14ac:dyDescent="0.25">
      <c r="A11" s="6" t="s">
        <v>14</v>
      </c>
      <c r="B11" s="7">
        <v>36</v>
      </c>
      <c r="C11" s="8">
        <f t="shared" si="5"/>
        <v>25</v>
      </c>
      <c r="D11" s="8">
        <f t="shared" si="6"/>
        <v>11</v>
      </c>
      <c r="E11" s="9">
        <v>5.16</v>
      </c>
      <c r="F11" s="10">
        <f t="shared" si="7"/>
        <v>56.760000000000005</v>
      </c>
      <c r="G11" s="9">
        <f t="shared" si="8"/>
        <v>54.57</v>
      </c>
      <c r="H11" s="11">
        <f t="shared" si="9"/>
        <v>2.19</v>
      </c>
    </row>
    <row r="12" spans="1:9" ht="15" x14ac:dyDescent="0.25">
      <c r="A12" s="6" t="s">
        <v>15</v>
      </c>
      <c r="B12" s="7">
        <v>66</v>
      </c>
      <c r="C12" s="8">
        <f t="shared" si="5"/>
        <v>46</v>
      </c>
      <c r="D12" s="8">
        <f t="shared" si="6"/>
        <v>20</v>
      </c>
      <c r="E12" s="9">
        <v>10</v>
      </c>
      <c r="F12" s="10">
        <f t="shared" si="7"/>
        <v>200</v>
      </c>
      <c r="G12" s="9">
        <f t="shared" si="8"/>
        <v>192.3</v>
      </c>
      <c r="H12" s="9">
        <f t="shared" si="9"/>
        <v>7.7</v>
      </c>
    </row>
    <row r="13" spans="1:9" ht="15" x14ac:dyDescent="0.25">
      <c r="A13" s="6" t="s">
        <v>16</v>
      </c>
      <c r="B13" s="7">
        <v>83</v>
      </c>
      <c r="C13" s="8">
        <f>ROUND(B13*70%,0)</f>
        <v>58</v>
      </c>
      <c r="D13" s="8">
        <f t="shared" si="6"/>
        <v>25</v>
      </c>
      <c r="E13" s="9">
        <v>3.8</v>
      </c>
      <c r="F13" s="10">
        <f t="shared" si="7"/>
        <v>95</v>
      </c>
      <c r="G13" s="9">
        <f>ROUNDDOWN(F13/1.04,2)</f>
        <v>91.34</v>
      </c>
      <c r="H13" s="11">
        <f t="shared" si="9"/>
        <v>3.66</v>
      </c>
    </row>
    <row r="14" spans="1:9" ht="15" x14ac:dyDescent="0.25">
      <c r="A14" s="6" t="s">
        <v>17</v>
      </c>
      <c r="B14" s="7">
        <v>80</v>
      </c>
      <c r="C14" s="8">
        <f>ROUND(B14*70%,0)</f>
        <v>56</v>
      </c>
      <c r="D14" s="8">
        <f>ROUND(B14-C14,0)</f>
        <v>24</v>
      </c>
      <c r="E14" s="9">
        <v>4.5</v>
      </c>
      <c r="F14" s="10">
        <f>D14*E14</f>
        <v>108</v>
      </c>
      <c r="G14" s="9">
        <f>ROUNDDOWN(F14/1.04,2)</f>
        <v>103.84</v>
      </c>
      <c r="H14" s="9">
        <f>ROUND(F14-G14,2)</f>
        <v>4.16</v>
      </c>
    </row>
    <row r="15" spans="1:9" ht="15" x14ac:dyDescent="0.25">
      <c r="A15" s="6" t="s">
        <v>18</v>
      </c>
      <c r="B15" s="7">
        <v>1</v>
      </c>
      <c r="C15" s="8">
        <f t="shared" ref="C15" si="10">ROUND(B15*70%,0)</f>
        <v>1</v>
      </c>
      <c r="D15" s="8">
        <f t="shared" ref="D15" si="11">ROUND(B15-C15,0)</f>
        <v>0</v>
      </c>
      <c r="E15" s="9">
        <v>10.33</v>
      </c>
      <c r="F15" s="10">
        <f t="shared" ref="F15" si="12">D15*E15</f>
        <v>0</v>
      </c>
      <c r="G15" s="9">
        <f t="shared" ref="G15" si="13">ROUNDDOWN(F15/1.04,2)</f>
        <v>0</v>
      </c>
      <c r="H15" s="9">
        <f t="shared" ref="H15" si="14">ROUND(F15-G15,2)</f>
        <v>0</v>
      </c>
    </row>
    <row r="16" spans="1:9" ht="15" x14ac:dyDescent="0.25">
      <c r="A16" s="6" t="s">
        <v>19</v>
      </c>
      <c r="B16" s="7">
        <v>10</v>
      </c>
      <c r="C16" s="8">
        <f>ROUND(B16*70%,0)</f>
        <v>7</v>
      </c>
      <c r="D16" s="8">
        <f>ROUND(B16-C16,0)</f>
        <v>3</v>
      </c>
      <c r="E16" s="9">
        <v>3</v>
      </c>
      <c r="F16" s="10">
        <f>D16*E16</f>
        <v>9</v>
      </c>
      <c r="G16" s="9">
        <f>ROUNDDOWN(F16/1.04,2)</f>
        <v>8.65</v>
      </c>
      <c r="H16" s="11">
        <f>ROUND(F16-G16,2)</f>
        <v>0.35</v>
      </c>
    </row>
    <row r="17" spans="1:8" ht="15" x14ac:dyDescent="0.25">
      <c r="A17" s="6" t="s">
        <v>20</v>
      </c>
      <c r="B17" s="7">
        <v>182</v>
      </c>
      <c r="C17" s="8">
        <f t="shared" ref="C17:C20" si="15">ROUND(B17*70%,0)</f>
        <v>127</v>
      </c>
      <c r="D17" s="8">
        <f t="shared" ref="D17:D36" si="16">ROUND(B17-C17,0)</f>
        <v>55</v>
      </c>
      <c r="E17" s="9">
        <v>0.65</v>
      </c>
      <c r="F17" s="10">
        <f t="shared" ref="F17:F36" si="17">D17*E17</f>
        <v>35.75</v>
      </c>
      <c r="G17" s="9">
        <f t="shared" ref="G17:G20" si="18">ROUNDDOWN(F17/1.04,2)</f>
        <v>34.369999999999997</v>
      </c>
      <c r="H17" s="11">
        <f t="shared" ref="H17:H36" si="19">ROUND(F17-G17,2)</f>
        <v>1.38</v>
      </c>
    </row>
    <row r="18" spans="1:8" ht="15" x14ac:dyDescent="0.25">
      <c r="A18" s="6" t="s">
        <v>21</v>
      </c>
      <c r="B18" s="7">
        <v>235</v>
      </c>
      <c r="C18" s="8">
        <f t="shared" si="15"/>
        <v>165</v>
      </c>
      <c r="D18" s="8">
        <f t="shared" si="16"/>
        <v>70</v>
      </c>
      <c r="E18" s="9">
        <v>2.6</v>
      </c>
      <c r="F18" s="10">
        <f t="shared" si="17"/>
        <v>182</v>
      </c>
      <c r="G18" s="9">
        <f t="shared" si="18"/>
        <v>175</v>
      </c>
      <c r="H18" s="11">
        <f t="shared" si="19"/>
        <v>7</v>
      </c>
    </row>
    <row r="19" spans="1:8" ht="15" x14ac:dyDescent="0.25">
      <c r="A19" s="6" t="s">
        <v>22</v>
      </c>
      <c r="B19" s="7">
        <v>171</v>
      </c>
      <c r="C19" s="8">
        <f t="shared" si="15"/>
        <v>120</v>
      </c>
      <c r="D19" s="8">
        <f t="shared" si="16"/>
        <v>51</v>
      </c>
      <c r="E19" s="9">
        <v>2.8</v>
      </c>
      <c r="F19" s="10">
        <f t="shared" si="17"/>
        <v>142.79999999999998</v>
      </c>
      <c r="G19" s="9">
        <f t="shared" si="18"/>
        <v>137.30000000000001</v>
      </c>
      <c r="H19" s="11">
        <f t="shared" si="19"/>
        <v>5.5</v>
      </c>
    </row>
    <row r="20" spans="1:8" ht="15" x14ac:dyDescent="0.25">
      <c r="A20" s="6" t="s">
        <v>23</v>
      </c>
      <c r="B20" s="7">
        <v>1</v>
      </c>
      <c r="C20" s="8">
        <f t="shared" si="15"/>
        <v>1</v>
      </c>
      <c r="D20" s="8">
        <f t="shared" si="16"/>
        <v>0</v>
      </c>
      <c r="E20" s="9">
        <v>2.58</v>
      </c>
      <c r="F20" s="10">
        <f t="shared" si="17"/>
        <v>0</v>
      </c>
      <c r="G20" s="9">
        <f t="shared" si="18"/>
        <v>0</v>
      </c>
      <c r="H20" s="9">
        <f t="shared" si="19"/>
        <v>0</v>
      </c>
    </row>
    <row r="21" spans="1:8" ht="18" customHeight="1" x14ac:dyDescent="0.25">
      <c r="A21" s="6" t="s">
        <v>24</v>
      </c>
      <c r="B21" s="7">
        <v>18</v>
      </c>
      <c r="C21" s="8">
        <f t="shared" si="5"/>
        <v>13</v>
      </c>
      <c r="D21" s="8">
        <f t="shared" si="16"/>
        <v>5</v>
      </c>
      <c r="E21" s="9">
        <v>0.9</v>
      </c>
      <c r="F21" s="10">
        <f t="shared" si="17"/>
        <v>4.5</v>
      </c>
      <c r="G21" s="9">
        <f t="shared" si="8"/>
        <v>4.32</v>
      </c>
      <c r="H21" s="11">
        <f t="shared" si="19"/>
        <v>0.18</v>
      </c>
    </row>
    <row r="22" spans="1:8" ht="18" customHeight="1" x14ac:dyDescent="0.25">
      <c r="A22" s="6" t="s">
        <v>25</v>
      </c>
      <c r="B22" s="7">
        <v>375</v>
      </c>
      <c r="C22" s="8">
        <f t="shared" si="5"/>
        <v>263</v>
      </c>
      <c r="D22" s="8">
        <f t="shared" si="16"/>
        <v>112</v>
      </c>
      <c r="E22" s="9">
        <v>1</v>
      </c>
      <c r="F22" s="10">
        <f t="shared" si="17"/>
        <v>112</v>
      </c>
      <c r="G22" s="9">
        <f t="shared" si="8"/>
        <v>107.69</v>
      </c>
      <c r="H22" s="11">
        <f t="shared" si="19"/>
        <v>4.3099999999999996</v>
      </c>
    </row>
    <row r="23" spans="1:8" ht="15" x14ac:dyDescent="0.25">
      <c r="A23" s="12" t="s">
        <v>26</v>
      </c>
      <c r="B23" s="13">
        <v>2</v>
      </c>
      <c r="C23" s="14">
        <f t="shared" si="5"/>
        <v>1</v>
      </c>
      <c r="D23" s="14">
        <f t="shared" si="16"/>
        <v>1</v>
      </c>
      <c r="E23" s="15">
        <v>0.65</v>
      </c>
      <c r="F23" s="16">
        <f t="shared" si="17"/>
        <v>0.65</v>
      </c>
      <c r="G23" s="15">
        <f t="shared" si="8"/>
        <v>0.62</v>
      </c>
      <c r="H23" s="11">
        <f t="shared" si="19"/>
        <v>0.03</v>
      </c>
    </row>
    <row r="24" spans="1:8" ht="15" x14ac:dyDescent="0.25">
      <c r="A24" s="12" t="s">
        <v>27</v>
      </c>
      <c r="B24" s="13">
        <v>51</v>
      </c>
      <c r="C24" s="14">
        <f t="shared" si="5"/>
        <v>36</v>
      </c>
      <c r="D24" s="14">
        <f t="shared" si="16"/>
        <v>15</v>
      </c>
      <c r="E24" s="15">
        <v>2.8</v>
      </c>
      <c r="F24" s="16">
        <f t="shared" si="17"/>
        <v>42</v>
      </c>
      <c r="G24" s="15">
        <f t="shared" si="8"/>
        <v>40.380000000000003</v>
      </c>
      <c r="H24" s="11">
        <f t="shared" si="19"/>
        <v>1.62</v>
      </c>
    </row>
    <row r="25" spans="1:8" ht="15" x14ac:dyDescent="0.25">
      <c r="A25" s="6" t="s">
        <v>28</v>
      </c>
      <c r="B25" s="7">
        <v>17</v>
      </c>
      <c r="C25" s="8">
        <f t="shared" si="5"/>
        <v>12</v>
      </c>
      <c r="D25" s="8">
        <f t="shared" si="16"/>
        <v>5</v>
      </c>
      <c r="E25" s="9">
        <v>7.75</v>
      </c>
      <c r="F25" s="10">
        <f t="shared" si="17"/>
        <v>38.75</v>
      </c>
      <c r="G25" s="9">
        <f t="shared" si="8"/>
        <v>37.25</v>
      </c>
      <c r="H25" s="9">
        <f t="shared" si="19"/>
        <v>1.5</v>
      </c>
    </row>
    <row r="26" spans="1:8" ht="15" x14ac:dyDescent="0.25">
      <c r="A26" s="6" t="s">
        <v>29</v>
      </c>
      <c r="B26" s="7">
        <v>3</v>
      </c>
      <c r="C26" s="8">
        <f t="shared" si="5"/>
        <v>2</v>
      </c>
      <c r="D26" s="8">
        <f t="shared" si="16"/>
        <v>1</v>
      </c>
      <c r="E26" s="9">
        <v>10.33</v>
      </c>
      <c r="F26" s="10">
        <f t="shared" si="17"/>
        <v>10.33</v>
      </c>
      <c r="G26" s="9">
        <f t="shared" si="8"/>
        <v>9.93</v>
      </c>
      <c r="H26" s="9">
        <f t="shared" si="19"/>
        <v>0.4</v>
      </c>
    </row>
    <row r="27" spans="1:8" ht="15" x14ac:dyDescent="0.25">
      <c r="A27" s="6" t="s">
        <v>30</v>
      </c>
      <c r="B27" s="7">
        <v>20</v>
      </c>
      <c r="C27" s="8">
        <f t="shared" si="5"/>
        <v>14</v>
      </c>
      <c r="D27" s="8">
        <f t="shared" si="16"/>
        <v>6</v>
      </c>
      <c r="E27" s="9">
        <v>2.4</v>
      </c>
      <c r="F27" s="10">
        <f t="shared" si="17"/>
        <v>14.399999999999999</v>
      </c>
      <c r="G27" s="9">
        <f t="shared" si="8"/>
        <v>13.84</v>
      </c>
      <c r="H27" s="11">
        <f t="shared" si="19"/>
        <v>0.56000000000000005</v>
      </c>
    </row>
    <row r="28" spans="1:8" ht="15" x14ac:dyDescent="0.25">
      <c r="A28" s="6" t="s">
        <v>31</v>
      </c>
      <c r="B28" s="7">
        <v>32</v>
      </c>
      <c r="C28" s="8">
        <f>ROUND(B28*70%,0)</f>
        <v>22</v>
      </c>
      <c r="D28" s="8">
        <f t="shared" si="16"/>
        <v>10</v>
      </c>
      <c r="E28" s="9">
        <v>6</v>
      </c>
      <c r="F28" s="10">
        <f t="shared" si="17"/>
        <v>60</v>
      </c>
      <c r="G28" s="9">
        <f>ROUNDDOWN(F28/1.04,2)</f>
        <v>57.69</v>
      </c>
      <c r="H28" s="11">
        <f t="shared" si="19"/>
        <v>2.31</v>
      </c>
    </row>
    <row r="29" spans="1:8" ht="15" x14ac:dyDescent="0.25">
      <c r="A29" s="6" t="s">
        <v>32</v>
      </c>
      <c r="B29" s="7">
        <v>6</v>
      </c>
      <c r="C29" s="8">
        <f t="shared" ref="C29:C30" si="20">ROUND(B29*70%,0)</f>
        <v>4</v>
      </c>
      <c r="D29" s="8">
        <f t="shared" si="16"/>
        <v>2</v>
      </c>
      <c r="E29" s="9">
        <v>6</v>
      </c>
      <c r="F29" s="10">
        <f t="shared" si="17"/>
        <v>12</v>
      </c>
      <c r="G29" s="9">
        <f t="shared" ref="G29:G30" si="21">ROUNDDOWN(F29/1.04,2)</f>
        <v>11.53</v>
      </c>
      <c r="H29" s="9">
        <f t="shared" si="19"/>
        <v>0.47</v>
      </c>
    </row>
    <row r="30" spans="1:8" ht="13.7" customHeight="1" x14ac:dyDescent="0.25">
      <c r="A30" s="6" t="s">
        <v>33</v>
      </c>
      <c r="B30" s="7">
        <v>52</v>
      </c>
      <c r="C30" s="8">
        <f t="shared" si="20"/>
        <v>36</v>
      </c>
      <c r="D30" s="8">
        <f t="shared" si="16"/>
        <v>16</v>
      </c>
      <c r="E30" s="9">
        <v>8.5</v>
      </c>
      <c r="F30" s="10">
        <f t="shared" si="17"/>
        <v>136</v>
      </c>
      <c r="G30" s="9">
        <f t="shared" si="21"/>
        <v>130.76</v>
      </c>
      <c r="H30" s="9">
        <f t="shared" si="19"/>
        <v>5.24</v>
      </c>
    </row>
    <row r="31" spans="1:8" ht="15" x14ac:dyDescent="0.25">
      <c r="A31" s="6" t="s">
        <v>34</v>
      </c>
      <c r="B31" s="7">
        <v>554</v>
      </c>
      <c r="C31" s="8">
        <f>ROUND(B31*70%,0)</f>
        <v>388</v>
      </c>
      <c r="D31" s="8">
        <f t="shared" si="16"/>
        <v>166</v>
      </c>
      <c r="E31" s="9">
        <v>1.6</v>
      </c>
      <c r="F31" s="10">
        <f t="shared" si="17"/>
        <v>265.60000000000002</v>
      </c>
      <c r="G31" s="9">
        <f>ROUNDDOWN(F31/1.04,2)</f>
        <v>255.38</v>
      </c>
      <c r="H31" s="11">
        <f t="shared" si="19"/>
        <v>10.220000000000001</v>
      </c>
    </row>
    <row r="32" spans="1:8" ht="15" x14ac:dyDescent="0.25">
      <c r="A32" s="6" t="s">
        <v>35</v>
      </c>
      <c r="B32" s="7">
        <v>127</v>
      </c>
      <c r="C32" s="8">
        <f>ROUND(B32*70%,0)</f>
        <v>89</v>
      </c>
      <c r="D32" s="8">
        <f t="shared" si="16"/>
        <v>38</v>
      </c>
      <c r="E32" s="9">
        <v>1.6</v>
      </c>
      <c r="F32" s="10">
        <f t="shared" si="17"/>
        <v>60.800000000000004</v>
      </c>
      <c r="G32" s="9">
        <f>ROUNDDOWN(F32/1.04,2)</f>
        <v>58.46</v>
      </c>
      <c r="H32" s="11">
        <f t="shared" si="19"/>
        <v>2.34</v>
      </c>
    </row>
    <row r="33" spans="1:8" ht="15" x14ac:dyDescent="0.25">
      <c r="A33" s="6" t="s">
        <v>36</v>
      </c>
      <c r="B33" s="7">
        <v>505</v>
      </c>
      <c r="C33" s="8">
        <f>ROUND(B33*70%,0)</f>
        <v>354</v>
      </c>
      <c r="D33" s="8">
        <f t="shared" si="16"/>
        <v>151</v>
      </c>
      <c r="E33" s="9">
        <v>1.6</v>
      </c>
      <c r="F33" s="10">
        <f t="shared" si="17"/>
        <v>241.60000000000002</v>
      </c>
      <c r="G33" s="9">
        <f>ROUNDDOWN(F33/1.04,2)</f>
        <v>232.3</v>
      </c>
      <c r="H33" s="11">
        <f t="shared" si="19"/>
        <v>9.3000000000000007</v>
      </c>
    </row>
    <row r="34" spans="1:8" ht="15" x14ac:dyDescent="0.25">
      <c r="A34" s="6" t="s">
        <v>37</v>
      </c>
      <c r="B34" s="7">
        <v>20</v>
      </c>
      <c r="C34" s="8">
        <f t="shared" si="5"/>
        <v>14</v>
      </c>
      <c r="D34" s="8">
        <f t="shared" si="16"/>
        <v>6</v>
      </c>
      <c r="E34" s="9">
        <v>3.5</v>
      </c>
      <c r="F34" s="10">
        <f t="shared" si="17"/>
        <v>21</v>
      </c>
      <c r="G34" s="9">
        <f t="shared" si="8"/>
        <v>20.190000000000001</v>
      </c>
      <c r="H34" s="11">
        <f t="shared" si="19"/>
        <v>0.81</v>
      </c>
    </row>
    <row r="35" spans="1:8" ht="15" x14ac:dyDescent="0.25">
      <c r="A35" s="6" t="s">
        <v>38</v>
      </c>
      <c r="B35" s="7">
        <v>6</v>
      </c>
      <c r="C35" s="8">
        <f>ROUND(B35*70%,0)</f>
        <v>4</v>
      </c>
      <c r="D35" s="8">
        <f t="shared" si="16"/>
        <v>2</v>
      </c>
      <c r="E35" s="9">
        <v>1.5</v>
      </c>
      <c r="F35" s="10">
        <f t="shared" si="17"/>
        <v>3</v>
      </c>
      <c r="G35" s="9">
        <f>ROUNDDOWN(F35/1.04,2)</f>
        <v>2.88</v>
      </c>
      <c r="H35" s="11">
        <f t="shared" si="19"/>
        <v>0.12</v>
      </c>
    </row>
    <row r="36" spans="1:8" ht="15" x14ac:dyDescent="0.25">
      <c r="A36" s="6" t="s">
        <v>39</v>
      </c>
      <c r="B36" s="7">
        <v>80</v>
      </c>
      <c r="C36" s="8">
        <f>ROUND(B36*70%,0)</f>
        <v>56</v>
      </c>
      <c r="D36" s="8">
        <f t="shared" si="16"/>
        <v>24</v>
      </c>
      <c r="E36" s="9">
        <v>0.85</v>
      </c>
      <c r="F36" s="10">
        <f t="shared" si="17"/>
        <v>20.399999999999999</v>
      </c>
      <c r="G36" s="9">
        <f>ROUNDDOWN(F36/1.04,2)</f>
        <v>19.61</v>
      </c>
      <c r="H36" s="11">
        <f t="shared" si="19"/>
        <v>0.79</v>
      </c>
    </row>
    <row r="37" spans="1:8" ht="16.5" thickBot="1" x14ac:dyDescent="0.25">
      <c r="A37" s="21" t="s">
        <v>40</v>
      </c>
      <c r="B37" s="22"/>
      <c r="C37" s="22"/>
      <c r="D37" s="22"/>
      <c r="E37" s="22"/>
      <c r="F37" s="22"/>
      <c r="G37" s="23"/>
      <c r="H37" s="17">
        <f>SUM(H3:H36)</f>
        <v>78.760000000000019</v>
      </c>
    </row>
    <row r="38" spans="1:8" x14ac:dyDescent="0.2">
      <c r="A38" s="24"/>
      <c r="B38" s="24"/>
      <c r="C38" s="24"/>
      <c r="D38" s="24"/>
      <c r="E38" s="24"/>
      <c r="F38" s="24"/>
      <c r="G38" s="24"/>
      <c r="H38" s="25"/>
    </row>
    <row r="39" spans="1:8" x14ac:dyDescent="0.2">
      <c r="A39" s="18"/>
      <c r="B39" s="18"/>
      <c r="C39" s="18"/>
      <c r="D39" s="18"/>
      <c r="E39" s="18"/>
      <c r="F39" s="18"/>
      <c r="G39" s="18"/>
      <c r="H39" s="18"/>
    </row>
    <row r="40" spans="1:8" x14ac:dyDescent="0.2">
      <c r="A40" s="18"/>
      <c r="B40" s="18"/>
      <c r="C40" s="18"/>
      <c r="D40" s="18"/>
      <c r="E40" s="18"/>
      <c r="F40" s="18"/>
      <c r="G40" s="18"/>
      <c r="H40" s="18"/>
    </row>
    <row r="41" spans="1:8" x14ac:dyDescent="0.2">
      <c r="A41" s="18"/>
      <c r="B41" s="18"/>
      <c r="C41" s="18"/>
      <c r="D41" s="18"/>
      <c r="E41" s="18"/>
      <c r="F41" s="18"/>
      <c r="G41" s="18"/>
      <c r="H41" s="18"/>
    </row>
    <row r="42" spans="1:8" x14ac:dyDescent="0.2">
      <c r="A42" s="18"/>
      <c r="B42" s="18"/>
      <c r="C42" s="18"/>
      <c r="D42" s="18"/>
      <c r="E42" s="18"/>
      <c r="F42" s="18"/>
      <c r="G42" s="18"/>
      <c r="H42" s="18"/>
    </row>
    <row r="43" spans="1:8" x14ac:dyDescent="0.2">
      <c r="A43" s="18"/>
      <c r="B43" s="18"/>
      <c r="C43" s="18"/>
      <c r="D43" s="18"/>
      <c r="E43" s="18"/>
      <c r="F43" s="18"/>
      <c r="G43" s="18"/>
      <c r="H43" s="18"/>
    </row>
    <row r="44" spans="1:8" x14ac:dyDescent="0.2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18"/>
      <c r="B45" s="18"/>
      <c r="C45" s="18"/>
      <c r="D45" s="18"/>
      <c r="E45" s="18"/>
      <c r="F45" s="18"/>
      <c r="G45" s="18"/>
      <c r="H45" s="18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/>
      <c r="B48" s="18"/>
      <c r="C48" s="18"/>
      <c r="D48" s="18"/>
      <c r="E48" s="18"/>
      <c r="F48" s="18"/>
      <c r="G48" s="18"/>
      <c r="H48" s="18"/>
    </row>
    <row r="49" spans="1:8" x14ac:dyDescent="0.2">
      <c r="A49" s="18"/>
      <c r="B49" s="18"/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18"/>
      <c r="B52" s="18"/>
      <c r="C52" s="18"/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18"/>
      <c r="B55" s="18"/>
      <c r="C55" s="18"/>
      <c r="D55" s="18"/>
      <c r="E55" s="18"/>
      <c r="F55" s="18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18"/>
      <c r="B58" s="18"/>
      <c r="C58" s="18"/>
      <c r="D58" s="18"/>
      <c r="E58" s="18"/>
      <c r="F58" s="18"/>
      <c r="G58" s="18"/>
      <c r="H58" s="18"/>
    </row>
  </sheetData>
  <mergeCells count="4">
    <mergeCell ref="D2:F2"/>
    <mergeCell ref="G2:H2"/>
    <mergeCell ref="A37:G37"/>
    <mergeCell ref="A38:H38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APRILE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2018-05-15T07:38:31Z</dcterms:created>
  <dcterms:modified xsi:type="dcterms:W3CDTF">2019-01-18T15:50:34Z</dcterms:modified>
</cp:coreProperties>
</file>