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GIU" sheetId="1" r:id="rId1"/>
  </sheets>
  <calcPr calcId="144525"/>
</workbook>
</file>

<file path=xl/calcChain.xml><?xml version="1.0" encoding="utf-8"?>
<calcChain xmlns="http://schemas.openxmlformats.org/spreadsheetml/2006/main">
  <c r="G160" i="1" l="1"/>
  <c r="G158" i="1"/>
  <c r="F150" i="1"/>
  <c r="F149" i="1"/>
  <c r="F146" i="1"/>
  <c r="F145" i="1"/>
  <c r="F142" i="1"/>
  <c r="F141" i="1"/>
  <c r="F138" i="1"/>
  <c r="F137" i="1"/>
  <c r="F134" i="1"/>
  <c r="F133" i="1"/>
  <c r="F127" i="1"/>
  <c r="F126" i="1"/>
  <c r="F122" i="1"/>
  <c r="F121" i="1"/>
  <c r="F119" i="1"/>
  <c r="F118" i="1"/>
  <c r="F116" i="1"/>
  <c r="F115" i="1"/>
  <c r="F112" i="1"/>
  <c r="F111" i="1"/>
  <c r="F108" i="1"/>
  <c r="F107" i="1"/>
  <c r="G104" i="1"/>
  <c r="F100" i="1"/>
  <c r="F99" i="1"/>
  <c r="F96" i="1"/>
  <c r="F95" i="1"/>
  <c r="F93" i="1"/>
  <c r="F92" i="1"/>
  <c r="F89" i="1"/>
  <c r="F88" i="1"/>
  <c r="F83" i="1"/>
  <c r="F82" i="1"/>
  <c r="F80" i="1"/>
  <c r="F79" i="1"/>
  <c r="F77" i="1"/>
  <c r="F76" i="1"/>
  <c r="F72" i="1"/>
  <c r="F71" i="1"/>
  <c r="F68" i="1"/>
  <c r="F67" i="1"/>
  <c r="G63" i="1"/>
  <c r="F62" i="1"/>
  <c r="G60" i="1"/>
  <c r="G59" i="1"/>
  <c r="F59" i="1"/>
  <c r="F58" i="1"/>
  <c r="G57" i="1"/>
</calcChain>
</file>

<file path=xl/sharedStrings.xml><?xml version="1.0" encoding="utf-8"?>
<sst xmlns="http://schemas.openxmlformats.org/spreadsheetml/2006/main" count="322" uniqueCount="168">
  <si>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</si>
  <si>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</si>
  <si>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</si>
  <si>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</si>
  <si>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</si>
  <si>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</si>
  <si>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</si>
  <si>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</si>
  <si>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</si>
  <si>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</si>
  <si>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</si>
  <si>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</si>
  <si>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45</t>
  </si>
  <si>
    <t>S. E.C. CL. N. 43</t>
  </si>
  <si>
    <t>S. E.C. CL. N. 44</t>
  </si>
  <si>
    <t>S. E.C. CL. N. 46</t>
  </si>
  <si>
    <t>S. E.C. CL. N. 48</t>
  </si>
  <si>
    <t>S. E.C. CL. N. 47</t>
  </si>
  <si>
    <t>S. E.C. CL. N. 51</t>
  </si>
  <si>
    <t>S. E.C. CL. N. 50</t>
  </si>
  <si>
    <t>S. E.C. CL. N. 52</t>
  </si>
  <si>
    <t>S. E.C. CL. N. 54</t>
  </si>
  <si>
    <t>22/D</t>
  </si>
  <si>
    <t>S. E.C. CL. N. 22/D</t>
  </si>
  <si>
    <t>23/D</t>
  </si>
  <si>
    <t>S. E.C. CL. N. 23/D</t>
  </si>
  <si>
    <t>10/L</t>
  </si>
  <si>
    <t>FT. CL.</t>
  </si>
  <si>
    <t>ASS. CULTURALE SAREMO LIBERI</t>
  </si>
  <si>
    <t>es</t>
  </si>
  <si>
    <t>S. FT. CL. N° 10/L</t>
  </si>
  <si>
    <t>31/E</t>
  </si>
  <si>
    <t>N.C..</t>
  </si>
  <si>
    <t>PROLIBER</t>
  </si>
  <si>
    <t>es.</t>
  </si>
  <si>
    <t>IVA C/E</t>
  </si>
  <si>
    <t>32/E</t>
  </si>
  <si>
    <t>33/E</t>
  </si>
  <si>
    <t>BYBLOS</t>
  </si>
  <si>
    <t>ES</t>
  </si>
  <si>
    <t>34/E</t>
  </si>
  <si>
    <t>GIOCHI E GIOCATTOLI</t>
  </si>
  <si>
    <t>S. FT. CL. N° 34/E</t>
  </si>
  <si>
    <t>35/E</t>
  </si>
  <si>
    <t>LE MUSE</t>
  </si>
  <si>
    <t xml:space="preserve">S. FT. CL. </t>
  </si>
  <si>
    <t>GSE</t>
  </si>
  <si>
    <t>SP. P.T.</t>
  </si>
  <si>
    <t>FT. FORN.</t>
  </si>
  <si>
    <t>066105/2</t>
  </si>
  <si>
    <t>MONDADORI</t>
  </si>
  <si>
    <t>066106/2</t>
  </si>
  <si>
    <t>066104/2</t>
  </si>
  <si>
    <t>2° TRIM.</t>
  </si>
  <si>
    <t>CARTA CARB.</t>
  </si>
  <si>
    <t>S. FT. FORN. N° 211</t>
  </si>
  <si>
    <t>BRT</t>
  </si>
  <si>
    <t>S. FT. FORN. N° 212</t>
  </si>
  <si>
    <t>FT. FORN. 11624/00/2018</t>
  </si>
  <si>
    <t>EDITRICE SHALOM</t>
  </si>
  <si>
    <t>FT. FORN. 18V120953</t>
  </si>
  <si>
    <t>DIFFUS. S.PAOLO</t>
  </si>
  <si>
    <t>FT. FORN. 18V121111</t>
  </si>
  <si>
    <t>FT. FORN. 443/18</t>
  </si>
  <si>
    <t>SALVARDI</t>
  </si>
  <si>
    <t>FT. FORN. 50</t>
  </si>
  <si>
    <t>RIGIONE STATUE</t>
  </si>
  <si>
    <t>S. FT. FORN. N°217</t>
  </si>
  <si>
    <t>PAG. 2</t>
  </si>
  <si>
    <t>FT. FORN. 255</t>
  </si>
  <si>
    <t>LANGONE NICO</t>
  </si>
  <si>
    <t>S. FT. FORN. N°218</t>
  </si>
  <si>
    <t>FT. FORN. V1/0578246</t>
  </si>
  <si>
    <t>ERREBIAN</t>
  </si>
  <si>
    <t>FT. FORN. 4</t>
  </si>
  <si>
    <t>SUORE CROC. ADORATRICI</t>
  </si>
  <si>
    <t>S. FT. FORN. N°220</t>
  </si>
  <si>
    <t>FT. FORN. 6526</t>
  </si>
  <si>
    <t>GERMAN CART</t>
  </si>
  <si>
    <t>S. FT. FORN. N°221</t>
  </si>
  <si>
    <t>220/2018</t>
  </si>
  <si>
    <t>CRISTO RE</t>
  </si>
  <si>
    <t>S. FT. FORN. N° 222</t>
  </si>
  <si>
    <t>FT. FORN.2653/00</t>
  </si>
  <si>
    <t>FARS</t>
  </si>
  <si>
    <t>S. FT. FORN. N°223</t>
  </si>
  <si>
    <t>FT. FORN. 2831</t>
  </si>
  <si>
    <t>BARRA ROBERTO</t>
  </si>
  <si>
    <t>S. FT. FORN. N° 224</t>
  </si>
  <si>
    <t>FT. FORN. 404</t>
  </si>
  <si>
    <t>ARPAS</t>
  </si>
  <si>
    <t>FT. FORN. 8018118502</t>
  </si>
  <si>
    <t>POSTE IT.</t>
  </si>
  <si>
    <t>FT. FORN. 467/18</t>
  </si>
  <si>
    <t>S. FT. FORN. N° 227</t>
  </si>
  <si>
    <t>18V122467</t>
  </si>
  <si>
    <t>FT. FORN. 64/2018</t>
  </si>
  <si>
    <t>VALSELE TIP.</t>
  </si>
  <si>
    <t>S. FT. FORN. N° 229</t>
  </si>
  <si>
    <t>12723/00/2018</t>
  </si>
  <si>
    <t>12829/00/2018</t>
  </si>
  <si>
    <t>18V122939</t>
  </si>
  <si>
    <t>FT. FORN. 2018/1/951</t>
  </si>
  <si>
    <t xml:space="preserve">DESTA </t>
  </si>
  <si>
    <t>FT. FORN. 13219/00/2018</t>
  </si>
  <si>
    <t>18V123752</t>
  </si>
  <si>
    <t>FT. FORN. 2236</t>
  </si>
  <si>
    <t>CALANDRINI</t>
  </si>
  <si>
    <t>S. FT. FORN. N° 236</t>
  </si>
  <si>
    <t>FT. FORN. 199/12</t>
  </si>
  <si>
    <t>TORR. CASTORINO</t>
  </si>
  <si>
    <t>S. FT. FORN. N° 237</t>
  </si>
  <si>
    <t>FT. FORN. 895</t>
  </si>
  <si>
    <t>FERRARI&amp;ARRIGHETTI</t>
  </si>
  <si>
    <t>2018/01/0001373</t>
  </si>
  <si>
    <t>MESSAGGERIE</t>
  </si>
  <si>
    <t>079817/2</t>
  </si>
  <si>
    <t>LIBR. ED. VATICANA</t>
  </si>
  <si>
    <t>ENI GAS E LUCE</t>
  </si>
  <si>
    <t>S. FT. FORN. N° 246</t>
  </si>
  <si>
    <t xml:space="preserve">S. FT. FORN. N° </t>
  </si>
  <si>
    <t>TELEPASS</t>
  </si>
  <si>
    <t>non abbiamo fattura</t>
  </si>
  <si>
    <t>S. FT. FORN. N°</t>
  </si>
  <si>
    <t>dovrebbe essere pagamento delle due fatture del 31.05</t>
  </si>
  <si>
    <t>S. FT. FORN. N°173</t>
  </si>
  <si>
    <t>S. FT. FORN. N°178</t>
  </si>
  <si>
    <t>S. FT. FORN. N°140-175</t>
  </si>
  <si>
    <t>S. FT. FORN. N° 157-200</t>
  </si>
  <si>
    <t>S. FT. FORN. N° 125-126-134-137</t>
  </si>
  <si>
    <t>S. FT. FORN. N° 127-128-129-130-133-141-147</t>
  </si>
  <si>
    <t>S. FT. FORN. N° 202</t>
  </si>
  <si>
    <t>S. FT. FORN. N° 189</t>
  </si>
  <si>
    <t>S. FT. FORN. N° 31</t>
  </si>
  <si>
    <t>S. FT. FORN. N° 96</t>
  </si>
  <si>
    <t>non abbiamo fatture corrispondenti</t>
  </si>
  <si>
    <t>vodafone</t>
  </si>
  <si>
    <t>nuovo gestore telefonico non abbiamo al momento alcuna attura</t>
  </si>
  <si>
    <t>ERRATO PAGAMENTO</t>
  </si>
  <si>
    <t>RIMBORSO PER ERRATO PAGAMENTO</t>
  </si>
  <si>
    <t>VERSAMENTO</t>
  </si>
  <si>
    <t>FATT. 54913247/T-12197447/D- 4854977/D-6006124/T</t>
  </si>
  <si>
    <t>RIMBORSO FATT. TELEPASS INTESTATE A P. FRANCO MANGILI</t>
  </si>
  <si>
    <t xml:space="preserve">DA CORRISPETTIVI </t>
  </si>
  <si>
    <t>SOTTRATTI POS E FATT. 10/L</t>
  </si>
  <si>
    <t>( € 9,00  22% - € 60,13ES)</t>
  </si>
  <si>
    <t>( €28,5  22% - € 37,82 ES)</t>
  </si>
  <si>
    <t>(IVA 22%)</t>
  </si>
  <si>
    <t>( € 13,90  22% - € 22,50 ES)</t>
  </si>
  <si>
    <t>( € 22,20  22% - € 37,80 ES)</t>
  </si>
  <si>
    <t>( € 44,50  22% - € 94,50 ES)</t>
  </si>
  <si>
    <t>(IVA 4%)</t>
  </si>
  <si>
    <t>( € 23,00  22% - € 23,10 ES)</t>
  </si>
  <si>
    <t>( € 23,40  22% - € 17,01 ES)</t>
  </si>
  <si>
    <t>( € 4,50  22% - € 27,00 ES)</t>
  </si>
  <si>
    <t>( € 2,00  22% - € 59,00 ES)</t>
  </si>
  <si>
    <t>( € 29,00  22% - € 103,50 ES)</t>
  </si>
  <si>
    <t>( ES )</t>
  </si>
  <si>
    <t>( € 100,00  22% - € 45,02 ES)</t>
  </si>
  <si>
    <t>( € 93,70  22% - € 16,80 ES)</t>
  </si>
  <si>
    <t>( € 136,00  22% - € 9,00 4%)</t>
  </si>
  <si>
    <t>( € 42,00  22% - € 11,40 ES)</t>
  </si>
  <si>
    <t>( € 51,70  22% - € 15,30 ES)</t>
  </si>
  <si>
    <t>( € 3,50  22% - € 25,20 ES)</t>
  </si>
  <si>
    <t xml:space="preserve">RETRIBUZIONI MAGGIO 2018 </t>
  </si>
  <si>
    <t>BONIFICO</t>
  </si>
  <si>
    <t>F24 IMU</t>
  </si>
  <si>
    <t>VERS. INPS + IRPEF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</si>
</sst>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#,##0[$/06]"/>
    <numFmt numFmtId="165" formatCode="dd/mm"/>
    <numFmt numFmtId="166" formatCode="#,##0[$/01]"/>
    <numFmt numFmtId="167" formatCode="\ [$N°]\ \ #,##0;\-[$/N°]\ #,##0"/>
    <numFmt numFmtId="168" formatCode="#,##0[$/10]"/>
    <numFmt numFmtId="169" formatCode="\ [$N°]\ #,##0\ ;\-[$/N°]\ #,##0"/>
    <numFmt numFmtId="170" formatCode="#,##0[$/02]"/>
    <numFmt numFmtId="171" formatCode="#,##0[$/03]"/>
    <numFmt numFmtId="172" formatCode="_-* #,##0.00_-;\-* #,##0.00_-;_-* &quot;-&quot;_-;_-@_-"/>
    <numFmt numFmtId="173" formatCode="#,##0[$/12]"/>
    <numFmt numFmtId="174" formatCode="#,##0.00_ ;\-#,##0.00\ "/>
    <numFmt numFmtId="175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11"/>
      <color indexed="2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1"/>
      <color indexed="9"/>
      <name val="Arial"/>
      <family val="2"/>
    </font>
    <font>
      <b/>
      <sz val="8"/>
      <color indexed="9"/>
      <name val="Franklin Gothic Medium Cond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8" fillId="0" borderId="0" xfId="0" applyNumberFormat="1" applyFont="1"/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right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7" fillId="0" borderId="0" xfId="0" applyNumberFormat="1" applyFont="1" applyFill="1" applyAlignment="1">
      <alignment horizontal="center"/>
    </xf>
    <xf numFmtId="2" fontId="6" fillId="0" borderId="0" xfId="0" applyNumberFormat="1" applyFont="1"/>
    <xf numFmtId="0" fontId="6" fillId="0" borderId="0" xfId="0" applyFont="1"/>
    <xf numFmtId="0" fontId="6" fillId="0" borderId="0" xfId="0" applyFont="1" applyFill="1"/>
    <xf numFmtId="43" fontId="6" fillId="0" borderId="0" xfId="0" applyNumberFormat="1" applyFont="1"/>
    <xf numFmtId="43" fontId="6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8" fontId="6" fillId="0" borderId="0" xfId="0" applyNumberFormat="1" applyFont="1" applyFill="1" applyAlignment="1">
      <alignment horizontal="center"/>
    </xf>
    <xf numFmtId="169" fontId="6" fillId="0" borderId="0" xfId="0" applyNumberFormat="1" applyFont="1" applyFill="1" applyAlignment="1">
      <alignment horizontal="left"/>
    </xf>
    <xf numFmtId="0" fontId="0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70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171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5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" fontId="6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172" fontId="11" fillId="4" borderId="2" xfId="2" applyNumberFormat="1" applyFont="1" applyFill="1" applyBorder="1" applyAlignment="1">
      <alignment horizontal="center" vertical="center"/>
    </xf>
    <xf numFmtId="43" fontId="0" fillId="0" borderId="0" xfId="0" applyNumberFormat="1" applyBorder="1"/>
    <xf numFmtId="43" fontId="2" fillId="0" borderId="0" xfId="0" applyNumberFormat="1" applyFont="1"/>
    <xf numFmtId="43" fontId="12" fillId="0" borderId="0" xfId="0" applyNumberFormat="1" applyFont="1" applyAlignment="1"/>
    <xf numFmtId="173" fontId="6" fillId="0" borderId="0" xfId="0" applyNumberFormat="1" applyFont="1" applyAlignment="1">
      <alignment horizontal="center"/>
    </xf>
    <xf numFmtId="43" fontId="12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3" fontId="6" fillId="5" borderId="0" xfId="0" applyNumberFormat="1" applyFont="1" applyFill="1"/>
    <xf numFmtId="43" fontId="14" fillId="0" borderId="0" xfId="0" applyNumberFormat="1" applyFont="1"/>
    <xf numFmtId="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43" fontId="7" fillId="0" borderId="0" xfId="0" applyNumberFormat="1" applyFont="1" applyFill="1"/>
    <xf numFmtId="174" fontId="7" fillId="0" borderId="0" xfId="0" applyNumberFormat="1" applyFont="1" applyAlignment="1">
      <alignment horizontal="right"/>
    </xf>
    <xf numFmtId="165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43" fontId="7" fillId="5" borderId="0" xfId="0" applyNumberFormat="1" applyFont="1" applyFill="1" applyAlignment="1">
      <alignment horizontal="center"/>
    </xf>
    <xf numFmtId="0" fontId="16" fillId="0" borderId="0" xfId="0" applyFont="1"/>
    <xf numFmtId="4" fontId="8" fillId="0" borderId="0" xfId="0" applyNumberFormat="1" applyFont="1"/>
    <xf numFmtId="0" fontId="8" fillId="0" borderId="0" xfId="0" applyFont="1"/>
    <xf numFmtId="43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7" fillId="0" borderId="0" xfId="0" applyFont="1"/>
    <xf numFmtId="43" fontId="17" fillId="0" borderId="0" xfId="0" applyNumberFormat="1" applyFont="1"/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43" fontId="7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Alignment="1"/>
    <xf numFmtId="0" fontId="18" fillId="0" borderId="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6656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GIUGNO 2018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zoomScale="160" zoomScaleNormal="160" workbookViewId="0">
      <pane xSplit="11" ySplit="2" topLeftCell="L168" activePane="bottomRight" state="frozen"/>
      <selection pane="topRight" activeCell="K1" sqref="K1"/>
      <selection pane="bottomLeft" activeCell="A3" sqref="A3"/>
      <selection pane="bottomRight" activeCell="K177" sqref="K177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1.625" bestFit="1" customWidth="1"/>
    <col min="15" max="15" width="10.25" style="7" bestFit="1" customWidth="1"/>
    <col min="16" max="16" width="9.25" style="7" bestFit="1" customWidth="1"/>
    <col min="17" max="17" width="11.37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48</v>
      </c>
      <c r="B3" s="15">
        <v>43255</v>
      </c>
      <c r="C3" s="14" t="s">
        <v>11</v>
      </c>
      <c r="D3" s="14"/>
      <c r="E3" s="16"/>
      <c r="F3" s="17">
        <v>22.69</v>
      </c>
      <c r="G3" s="14"/>
      <c r="H3" s="18">
        <v>75100</v>
      </c>
      <c r="I3" s="19"/>
      <c r="J3" s="19"/>
      <c r="K3" s="20"/>
    </row>
    <row r="4" spans="1:17" ht="17.2" customHeight="1" x14ac:dyDescent="0.2">
      <c r="A4" s="14">
        <v>49</v>
      </c>
      <c r="B4" s="15">
        <v>43263</v>
      </c>
      <c r="C4" s="14" t="s">
        <v>11</v>
      </c>
      <c r="D4" s="14"/>
      <c r="E4" s="16"/>
      <c r="F4" s="17">
        <v>23.53</v>
      </c>
      <c r="G4" s="14"/>
      <c r="H4" s="18">
        <v>75100</v>
      </c>
      <c r="I4" s="21"/>
      <c r="J4" s="21"/>
      <c r="L4" s="7"/>
      <c r="M4" s="22"/>
      <c r="N4" s="23"/>
    </row>
    <row r="5" spans="1:17" ht="17.2" customHeight="1" x14ac:dyDescent="0.2">
      <c r="A5" s="14">
        <v>50</v>
      </c>
      <c r="B5" s="15">
        <v>43267</v>
      </c>
      <c r="C5" s="14" t="s">
        <v>11</v>
      </c>
      <c r="D5" s="14"/>
      <c r="E5" s="16"/>
      <c r="F5" s="17">
        <v>19.149999999999999</v>
      </c>
      <c r="G5" s="14"/>
      <c r="H5" s="18">
        <v>75100</v>
      </c>
      <c r="L5" s="7"/>
      <c r="M5" s="22"/>
      <c r="N5" s="23"/>
    </row>
    <row r="6" spans="1:17" ht="17.2" customHeight="1" x14ac:dyDescent="0.2">
      <c r="A6" s="14">
        <v>51</v>
      </c>
      <c r="B6" s="15">
        <v>43269</v>
      </c>
      <c r="C6" s="14" t="s">
        <v>11</v>
      </c>
      <c r="D6" s="14"/>
      <c r="E6" s="16"/>
      <c r="F6" s="17">
        <v>31</v>
      </c>
      <c r="G6" s="14"/>
      <c r="H6" s="18">
        <v>75100</v>
      </c>
      <c r="L6" s="7"/>
      <c r="M6" s="22"/>
      <c r="N6" s="23"/>
    </row>
    <row r="7" spans="1:17" ht="17.2" customHeight="1" x14ac:dyDescent="0.2">
      <c r="A7" s="14">
        <v>52</v>
      </c>
      <c r="B7" s="15">
        <v>43270</v>
      </c>
      <c r="C7" s="14" t="s">
        <v>11</v>
      </c>
      <c r="D7" s="14"/>
      <c r="E7" s="16"/>
      <c r="F7" s="17">
        <v>13.93</v>
      </c>
      <c r="G7" s="14"/>
      <c r="H7" s="18">
        <v>75100</v>
      </c>
      <c r="L7" s="7"/>
      <c r="M7" s="22"/>
      <c r="N7" s="23"/>
    </row>
    <row r="8" spans="1:17" ht="17.2" customHeight="1" x14ac:dyDescent="0.25">
      <c r="A8" s="14">
        <v>53</v>
      </c>
      <c r="B8" s="15">
        <v>43272</v>
      </c>
      <c r="C8" s="14" t="s">
        <v>11</v>
      </c>
      <c r="D8" s="14"/>
      <c r="E8" s="16"/>
      <c r="F8" s="17">
        <v>159.63</v>
      </c>
      <c r="G8" s="14"/>
      <c r="H8" s="18">
        <v>75100</v>
      </c>
      <c r="L8" s="7"/>
      <c r="M8" s="22"/>
      <c r="N8" s="23"/>
      <c r="O8" s="24"/>
    </row>
    <row r="9" spans="1:17" ht="17.2" customHeight="1" x14ac:dyDescent="0.2">
      <c r="A9" s="14">
        <v>54</v>
      </c>
      <c r="B9" s="15">
        <v>43274</v>
      </c>
      <c r="C9" s="14" t="s">
        <v>11</v>
      </c>
      <c r="D9" s="14"/>
      <c r="E9" s="16"/>
      <c r="F9" s="17">
        <v>37.299999999999997</v>
      </c>
      <c r="G9" s="14"/>
      <c r="H9" s="18">
        <v>75100</v>
      </c>
      <c r="L9" s="7"/>
      <c r="M9" s="22"/>
      <c r="N9" s="23"/>
    </row>
    <row r="10" spans="1:17" ht="17.2" customHeight="1" x14ac:dyDescent="0.2">
      <c r="A10" s="14">
        <v>55</v>
      </c>
      <c r="B10" s="15">
        <v>43277</v>
      </c>
      <c r="C10" s="14" t="s">
        <v>11</v>
      </c>
      <c r="D10" s="14"/>
      <c r="E10" s="16"/>
      <c r="F10" s="17">
        <v>222.1</v>
      </c>
      <c r="G10" s="14"/>
      <c r="H10" s="18">
        <v>75100</v>
      </c>
      <c r="L10" s="7"/>
      <c r="M10" s="22"/>
      <c r="N10" s="23"/>
    </row>
    <row r="11" spans="1:17" ht="17.2" customHeight="1" x14ac:dyDescent="0.2">
      <c r="A11" s="20"/>
      <c r="B11" s="15">
        <v>43254</v>
      </c>
      <c r="C11" s="25" t="s">
        <v>12</v>
      </c>
      <c r="D11" s="26"/>
      <c r="E11" s="27"/>
      <c r="F11" s="28">
        <v>58.8</v>
      </c>
      <c r="G11" s="27">
        <v>20003</v>
      </c>
      <c r="L11" s="7"/>
      <c r="M11" s="22"/>
      <c r="N11" s="23"/>
    </row>
    <row r="12" spans="1:17" ht="17.2" customHeight="1" x14ac:dyDescent="0.2">
      <c r="A12" s="20"/>
      <c r="B12" s="15">
        <v>43255</v>
      </c>
      <c r="C12" s="25" t="s">
        <v>13</v>
      </c>
      <c r="D12" s="26"/>
      <c r="E12" s="27"/>
      <c r="F12" s="28">
        <v>98</v>
      </c>
      <c r="G12" s="27">
        <v>20210</v>
      </c>
      <c r="L12" s="7"/>
      <c r="M12" s="22"/>
      <c r="N12" s="23"/>
    </row>
    <row r="13" spans="1:17" s="5" customFormat="1" ht="17.2" customHeight="1" x14ac:dyDescent="0.2">
      <c r="A13" s="20"/>
      <c r="B13" s="15">
        <v>43258</v>
      </c>
      <c r="C13" s="25" t="s">
        <v>14</v>
      </c>
      <c r="D13" s="26"/>
      <c r="E13" s="27"/>
      <c r="F13" s="28">
        <v>76.75</v>
      </c>
      <c r="G13" s="27">
        <v>20210</v>
      </c>
      <c r="H13" s="3"/>
      <c r="K13" s="3"/>
      <c r="L13" s="29"/>
      <c r="M13" s="30"/>
      <c r="N13" s="3"/>
      <c r="O13" s="29"/>
      <c r="P13" s="29"/>
      <c r="Q13" s="29"/>
    </row>
    <row r="14" spans="1:17" ht="17.2" customHeight="1" x14ac:dyDescent="0.2">
      <c r="A14" s="20"/>
      <c r="B14" s="15">
        <v>43259</v>
      </c>
      <c r="C14" s="25" t="s">
        <v>15</v>
      </c>
      <c r="D14" s="26"/>
      <c r="E14" s="27"/>
      <c r="F14" s="28">
        <v>15.96</v>
      </c>
      <c r="G14" s="27">
        <v>20210</v>
      </c>
      <c r="H14" s="5"/>
      <c r="L14" s="7"/>
      <c r="M14" s="22"/>
      <c r="N14" s="23"/>
    </row>
    <row r="15" spans="1:17" ht="17.2" customHeight="1" x14ac:dyDescent="0.2">
      <c r="A15" s="20"/>
      <c r="B15" s="15">
        <v>43270</v>
      </c>
      <c r="C15" s="25" t="s">
        <v>16</v>
      </c>
      <c r="D15" s="26"/>
      <c r="E15" s="27"/>
      <c r="F15" s="28">
        <v>22.69</v>
      </c>
      <c r="G15" s="27">
        <v>20210</v>
      </c>
      <c r="L15" s="7"/>
      <c r="M15" s="22"/>
      <c r="N15" s="23"/>
    </row>
    <row r="16" spans="1:17" ht="17.2" customHeight="1" x14ac:dyDescent="0.2">
      <c r="A16" s="20"/>
      <c r="B16" s="15">
        <v>43271</v>
      </c>
      <c r="C16" s="25" t="s">
        <v>17</v>
      </c>
      <c r="D16" s="26"/>
      <c r="E16" s="27"/>
      <c r="F16" s="28">
        <v>4.79</v>
      </c>
      <c r="G16" s="27">
        <v>20210</v>
      </c>
      <c r="L16" s="7"/>
      <c r="M16" s="22"/>
      <c r="N16" s="23"/>
    </row>
    <row r="17" spans="1:14" ht="17.2" customHeight="1" x14ac:dyDescent="0.2">
      <c r="A17" s="20"/>
      <c r="B17" s="15">
        <v>43274</v>
      </c>
      <c r="C17" s="25" t="s">
        <v>18</v>
      </c>
      <c r="D17" s="26"/>
      <c r="E17" s="27"/>
      <c r="F17" s="28">
        <v>31</v>
      </c>
      <c r="G17" s="27">
        <v>20210</v>
      </c>
      <c r="H17" s="20"/>
      <c r="L17" s="7"/>
      <c r="M17" s="22"/>
      <c r="N17" s="23"/>
    </row>
    <row r="18" spans="1:14" ht="17.2" customHeight="1" x14ac:dyDescent="0.2">
      <c r="A18" s="20"/>
      <c r="B18" s="15">
        <v>43276</v>
      </c>
      <c r="C18" s="25" t="s">
        <v>19</v>
      </c>
      <c r="D18" s="26"/>
      <c r="E18" s="27"/>
      <c r="F18" s="28">
        <v>19.149999999999999</v>
      </c>
      <c r="G18" s="27">
        <v>20210</v>
      </c>
      <c r="H18" s="20"/>
      <c r="I18" s="29"/>
      <c r="J18" s="31"/>
      <c r="L18" s="7"/>
      <c r="M18" s="22"/>
      <c r="N18" s="23"/>
    </row>
    <row r="19" spans="1:14" ht="17.2" customHeight="1" x14ac:dyDescent="0.2">
      <c r="A19" s="20"/>
      <c r="B19" s="15">
        <v>43279</v>
      </c>
      <c r="C19" s="25" t="s">
        <v>20</v>
      </c>
      <c r="D19" s="26"/>
      <c r="E19" s="27"/>
      <c r="F19" s="28">
        <v>13.93</v>
      </c>
      <c r="G19" s="27">
        <v>20210</v>
      </c>
      <c r="H19" s="20"/>
      <c r="I19" s="29"/>
      <c r="J19" s="29"/>
      <c r="L19" s="7"/>
      <c r="M19" s="22"/>
      <c r="N19" s="23"/>
    </row>
    <row r="20" spans="1:14" ht="17.2" customHeight="1" x14ac:dyDescent="0.2">
      <c r="A20" s="20"/>
      <c r="B20" s="15">
        <v>43280</v>
      </c>
      <c r="C20" s="25" t="s">
        <v>21</v>
      </c>
      <c r="D20" s="26"/>
      <c r="E20" s="27"/>
      <c r="F20" s="28">
        <v>37.299999999999997</v>
      </c>
      <c r="G20" s="27">
        <v>20210</v>
      </c>
      <c r="H20" s="20"/>
      <c r="I20" s="29"/>
      <c r="J20" s="29"/>
      <c r="L20" s="7"/>
      <c r="M20" s="22"/>
      <c r="N20" s="23"/>
    </row>
    <row r="21" spans="1:14" ht="17.2" customHeight="1" x14ac:dyDescent="0.2">
      <c r="A21" s="27" t="s">
        <v>22</v>
      </c>
      <c r="B21" s="15">
        <v>43252</v>
      </c>
      <c r="C21" s="27" t="s">
        <v>11</v>
      </c>
      <c r="D21" s="14"/>
      <c r="E21" s="14"/>
      <c r="F21" s="32">
        <v>84.4</v>
      </c>
      <c r="G21" s="14"/>
      <c r="H21" s="25">
        <v>75100</v>
      </c>
      <c r="I21" s="29"/>
      <c r="J21" s="29"/>
      <c r="L21" s="7"/>
      <c r="M21" s="22"/>
      <c r="N21" s="23"/>
    </row>
    <row r="22" spans="1:14" ht="17.2" customHeight="1" x14ac:dyDescent="0.2">
      <c r="A22" s="14"/>
      <c r="B22" s="15">
        <v>43252</v>
      </c>
      <c r="C22" s="25" t="s">
        <v>23</v>
      </c>
      <c r="D22" s="26"/>
      <c r="E22" s="14"/>
      <c r="F22" s="32">
        <v>84.4</v>
      </c>
      <c r="G22" s="14">
        <v>20003</v>
      </c>
      <c r="H22" s="14"/>
      <c r="I22" s="31"/>
      <c r="J22" s="31"/>
      <c r="L22" s="7"/>
      <c r="M22" s="22"/>
      <c r="N22" s="23"/>
    </row>
    <row r="23" spans="1:14" ht="17.2" customHeight="1" x14ac:dyDescent="0.2">
      <c r="A23" s="27" t="s">
        <v>24</v>
      </c>
      <c r="B23" s="15">
        <v>43279</v>
      </c>
      <c r="C23" s="27" t="s">
        <v>11</v>
      </c>
      <c r="D23" s="14"/>
      <c r="E23" s="14"/>
      <c r="F23" s="32">
        <v>143</v>
      </c>
      <c r="G23" s="14"/>
      <c r="H23" s="25">
        <v>75100</v>
      </c>
      <c r="I23" s="29"/>
      <c r="J23" s="29"/>
      <c r="L23" s="7"/>
      <c r="M23" s="22"/>
      <c r="N23" s="23"/>
    </row>
    <row r="24" spans="1:14" ht="17.2" customHeight="1" x14ac:dyDescent="0.2">
      <c r="A24" s="14"/>
      <c r="B24" s="15">
        <v>43279</v>
      </c>
      <c r="C24" s="25" t="s">
        <v>25</v>
      </c>
      <c r="D24" s="26"/>
      <c r="E24" s="14"/>
      <c r="F24" s="32">
        <v>143</v>
      </c>
      <c r="G24" s="14">
        <v>20003</v>
      </c>
      <c r="H24" s="14"/>
      <c r="I24" s="29"/>
      <c r="J24" s="29"/>
      <c r="L24" s="7"/>
      <c r="M24" s="22"/>
      <c r="N24" s="23"/>
    </row>
    <row r="25" spans="1:14" ht="17.2" customHeight="1" x14ac:dyDescent="0.2">
      <c r="A25" s="27" t="s">
        <v>26</v>
      </c>
      <c r="B25" s="15">
        <v>43252</v>
      </c>
      <c r="C25" s="27" t="s">
        <v>27</v>
      </c>
      <c r="D25" s="25" t="s">
        <v>28</v>
      </c>
      <c r="E25" s="25"/>
      <c r="F25" s="33">
        <v>72.900000000000006</v>
      </c>
      <c r="G25" s="27">
        <v>43511</v>
      </c>
      <c r="H25" s="27">
        <v>75103</v>
      </c>
      <c r="I25" s="34"/>
      <c r="J25" s="35"/>
      <c r="K25" s="14" t="s">
        <v>29</v>
      </c>
      <c r="L25" s="7"/>
      <c r="M25" s="22"/>
      <c r="N25" s="23"/>
    </row>
    <row r="26" spans="1:14" ht="17.2" customHeight="1" x14ac:dyDescent="0.2">
      <c r="A26" s="14"/>
      <c r="B26" s="15">
        <v>43252</v>
      </c>
      <c r="C26" s="25" t="s">
        <v>30</v>
      </c>
      <c r="D26" s="27"/>
      <c r="E26" s="27"/>
      <c r="F26" s="33">
        <v>72.900000000000006</v>
      </c>
      <c r="G26" s="27">
        <v>20003</v>
      </c>
      <c r="H26" s="36">
        <v>43511</v>
      </c>
      <c r="I26" s="37"/>
      <c r="J26" s="38"/>
      <c r="K26" s="27"/>
      <c r="L26" s="7"/>
      <c r="M26" s="22"/>
      <c r="N26" s="23"/>
    </row>
    <row r="27" spans="1:14" ht="17.2" customHeight="1" x14ac:dyDescent="0.2">
      <c r="A27" s="27" t="s">
        <v>31</v>
      </c>
      <c r="B27" s="15">
        <v>43257</v>
      </c>
      <c r="C27" s="27" t="s">
        <v>32</v>
      </c>
      <c r="D27" s="39"/>
      <c r="E27" s="27" t="s">
        <v>33</v>
      </c>
      <c r="F27" s="33">
        <v>344.29</v>
      </c>
      <c r="G27" s="36"/>
      <c r="H27" s="27">
        <v>42265</v>
      </c>
      <c r="I27" s="36">
        <v>335.11</v>
      </c>
      <c r="J27" s="36"/>
      <c r="K27" s="27" t="s">
        <v>34</v>
      </c>
      <c r="L27" s="7"/>
      <c r="M27" s="22"/>
      <c r="N27" s="23"/>
    </row>
    <row r="28" spans="1:14" ht="17.2" customHeight="1" x14ac:dyDescent="0.2">
      <c r="A28" s="27"/>
      <c r="B28" s="40"/>
      <c r="C28" s="27"/>
      <c r="D28" s="41"/>
      <c r="E28" s="36"/>
      <c r="F28" s="36"/>
      <c r="G28" s="36"/>
      <c r="H28" s="36"/>
      <c r="I28" s="38">
        <v>7.52</v>
      </c>
      <c r="J28" s="38">
        <v>1.66</v>
      </c>
      <c r="K28" s="27">
        <v>22</v>
      </c>
      <c r="L28" s="7"/>
      <c r="M28" s="22"/>
      <c r="N28" s="23"/>
    </row>
    <row r="29" spans="1:14" ht="17.2" customHeight="1" x14ac:dyDescent="0.2">
      <c r="A29" s="27"/>
      <c r="B29" s="40"/>
      <c r="C29" s="27"/>
      <c r="D29" s="27"/>
      <c r="E29" s="27"/>
      <c r="F29" s="33">
        <v>342.63</v>
      </c>
      <c r="G29" s="27">
        <v>75101</v>
      </c>
      <c r="H29" s="36"/>
      <c r="I29" s="36"/>
      <c r="J29" s="36"/>
      <c r="K29" s="27"/>
      <c r="L29" s="7"/>
      <c r="M29" s="22"/>
      <c r="N29" s="23"/>
    </row>
    <row r="30" spans="1:14" ht="17.2" customHeight="1" x14ac:dyDescent="0.2">
      <c r="A30" s="27"/>
      <c r="B30" s="15"/>
      <c r="C30" s="25"/>
      <c r="D30" s="26"/>
      <c r="E30" s="27" t="s">
        <v>35</v>
      </c>
      <c r="F30" s="33">
        <v>1.66</v>
      </c>
      <c r="G30" s="27">
        <v>49997</v>
      </c>
      <c r="H30" s="36"/>
      <c r="I30" s="38"/>
      <c r="J30" s="38"/>
      <c r="K30" s="27"/>
      <c r="L30" s="7"/>
      <c r="M30" s="22"/>
      <c r="N30" s="23"/>
    </row>
    <row r="31" spans="1:14" ht="17.2" customHeight="1" x14ac:dyDescent="0.2">
      <c r="A31" s="27" t="s">
        <v>36</v>
      </c>
      <c r="B31" s="15">
        <v>43257</v>
      </c>
      <c r="C31" s="27" t="s">
        <v>27</v>
      </c>
      <c r="D31" s="39"/>
      <c r="E31" s="27" t="s">
        <v>33</v>
      </c>
      <c r="F31" s="33">
        <v>490.35</v>
      </c>
      <c r="G31" s="27">
        <v>42265</v>
      </c>
      <c r="H31" s="27"/>
      <c r="I31" s="38">
        <v>481.17</v>
      </c>
      <c r="J31" s="38"/>
      <c r="K31" s="27" t="s">
        <v>34</v>
      </c>
      <c r="L31" s="7"/>
      <c r="M31" s="22"/>
      <c r="N31" s="23"/>
    </row>
    <row r="32" spans="1:14" ht="17.2" customHeight="1" x14ac:dyDescent="0.2">
      <c r="A32" s="27"/>
      <c r="B32" s="15"/>
      <c r="C32" s="27"/>
      <c r="D32" s="39"/>
      <c r="E32" s="27"/>
      <c r="F32" s="33"/>
      <c r="G32" s="36"/>
      <c r="H32" s="36"/>
      <c r="I32" s="38">
        <v>7.52</v>
      </c>
      <c r="J32" s="38">
        <v>1.66</v>
      </c>
      <c r="K32" s="27">
        <v>22</v>
      </c>
      <c r="L32" s="7"/>
      <c r="M32" s="22"/>
      <c r="N32" s="23"/>
    </row>
    <row r="33" spans="1:14" ht="17.2" customHeight="1" x14ac:dyDescent="0.2">
      <c r="A33" s="27"/>
      <c r="B33" s="15"/>
      <c r="C33" s="27"/>
      <c r="D33" s="39"/>
      <c r="E33" s="27"/>
      <c r="F33" s="33">
        <v>488.69</v>
      </c>
      <c r="G33" s="27"/>
      <c r="H33" s="27">
        <v>75101</v>
      </c>
      <c r="I33" s="38"/>
      <c r="J33" s="38"/>
      <c r="K33" s="27"/>
      <c r="L33" s="7"/>
      <c r="M33" s="22"/>
      <c r="N33" s="23"/>
    </row>
    <row r="34" spans="1:14" ht="17.2" customHeight="1" x14ac:dyDescent="0.2">
      <c r="A34" s="27"/>
      <c r="B34" s="15"/>
      <c r="C34" s="27"/>
      <c r="D34" s="39"/>
      <c r="E34" s="27" t="s">
        <v>35</v>
      </c>
      <c r="F34" s="33">
        <v>1.66</v>
      </c>
      <c r="G34" s="27"/>
      <c r="H34" s="27">
        <v>49997</v>
      </c>
      <c r="I34" s="38"/>
      <c r="J34" s="38"/>
      <c r="K34" s="27"/>
      <c r="L34" s="7"/>
      <c r="M34" s="22"/>
      <c r="N34" s="23"/>
    </row>
    <row r="35" spans="1:14" ht="17.2" customHeight="1" x14ac:dyDescent="0.2">
      <c r="A35" s="27" t="s">
        <v>37</v>
      </c>
      <c r="B35" s="15">
        <v>43257</v>
      </c>
      <c r="C35" s="27" t="s">
        <v>27</v>
      </c>
      <c r="D35" s="39"/>
      <c r="E35" s="27" t="s">
        <v>38</v>
      </c>
      <c r="F35" s="33">
        <v>3906.89</v>
      </c>
      <c r="G35" s="27">
        <v>43507</v>
      </c>
      <c r="H35" s="27"/>
      <c r="I35" s="5">
        <v>3894.89</v>
      </c>
      <c r="K35" s="42" t="s">
        <v>39</v>
      </c>
      <c r="L35" s="7"/>
      <c r="M35" s="22"/>
      <c r="N35" s="23"/>
    </row>
    <row r="36" spans="1:14" ht="17.2" customHeight="1" x14ac:dyDescent="0.2">
      <c r="A36" s="27"/>
      <c r="B36" s="15"/>
      <c r="C36" s="27"/>
      <c r="D36" s="39"/>
      <c r="E36" s="27"/>
      <c r="F36" s="33"/>
      <c r="G36" s="27"/>
      <c r="H36" s="27"/>
      <c r="I36" s="38">
        <v>9.84</v>
      </c>
      <c r="J36" s="38">
        <v>2.16</v>
      </c>
      <c r="K36" s="27">
        <v>22</v>
      </c>
      <c r="M36" s="22"/>
      <c r="N36" s="23"/>
    </row>
    <row r="37" spans="1:14" ht="17.2" customHeight="1" x14ac:dyDescent="0.2">
      <c r="A37" s="27"/>
      <c r="B37" s="15"/>
      <c r="C37" s="27"/>
      <c r="D37" s="39"/>
      <c r="E37" s="27"/>
      <c r="F37" s="33">
        <v>3904.73</v>
      </c>
      <c r="G37" s="27"/>
      <c r="H37" s="27">
        <v>75101</v>
      </c>
      <c r="I37" s="35"/>
      <c r="J37" s="35"/>
      <c r="K37" s="14"/>
      <c r="L37" s="7"/>
      <c r="M37" s="22"/>
      <c r="N37" s="23"/>
    </row>
    <row r="38" spans="1:14" ht="17.2" customHeight="1" x14ac:dyDescent="0.2">
      <c r="A38" s="27"/>
      <c r="B38" s="15"/>
      <c r="C38" s="27"/>
      <c r="D38" s="39"/>
      <c r="E38" s="27" t="s">
        <v>35</v>
      </c>
      <c r="F38" s="33">
        <v>2.16</v>
      </c>
      <c r="G38" s="27"/>
      <c r="H38" s="27">
        <v>49997</v>
      </c>
      <c r="I38" s="38"/>
      <c r="J38" s="38"/>
      <c r="K38" s="27"/>
      <c r="L38" s="7"/>
      <c r="M38" s="22"/>
      <c r="N38" s="23"/>
    </row>
    <row r="39" spans="1:14" ht="17.2" customHeight="1" x14ac:dyDescent="0.2">
      <c r="A39" s="27" t="s">
        <v>40</v>
      </c>
      <c r="B39" s="15">
        <v>43262</v>
      </c>
      <c r="C39" s="27" t="s">
        <v>27</v>
      </c>
      <c r="D39" s="43" t="s">
        <v>41</v>
      </c>
      <c r="E39" s="43"/>
      <c r="F39" s="33">
        <v>3500</v>
      </c>
      <c r="G39" s="27">
        <v>41214</v>
      </c>
      <c r="H39" s="27">
        <v>75106</v>
      </c>
      <c r="I39" s="38"/>
      <c r="J39" s="38"/>
      <c r="K39" s="27" t="s">
        <v>34</v>
      </c>
      <c r="L39" s="7"/>
      <c r="M39" s="22"/>
      <c r="N39" s="23"/>
    </row>
    <row r="40" spans="1:14" ht="17.2" customHeight="1" x14ac:dyDescent="0.2">
      <c r="A40" s="14"/>
      <c r="B40" s="15">
        <v>42899</v>
      </c>
      <c r="C40" s="25" t="s">
        <v>42</v>
      </c>
      <c r="D40" s="27"/>
      <c r="E40" s="27"/>
      <c r="F40" s="33">
        <v>3500</v>
      </c>
      <c r="G40" s="27">
        <v>20004</v>
      </c>
      <c r="H40" s="27">
        <v>41214</v>
      </c>
      <c r="I40" s="37"/>
      <c r="J40" s="37"/>
      <c r="K40" s="14"/>
      <c r="L40" s="7"/>
      <c r="M40" s="22"/>
      <c r="N40" s="23"/>
    </row>
    <row r="41" spans="1:14" ht="17.2" customHeight="1" x14ac:dyDescent="0.2">
      <c r="A41" s="27" t="s">
        <v>43</v>
      </c>
      <c r="B41" s="15">
        <v>43269</v>
      </c>
      <c r="C41" s="27" t="s">
        <v>27</v>
      </c>
      <c r="D41" s="39"/>
      <c r="E41" s="27" t="s">
        <v>44</v>
      </c>
      <c r="F41" s="33">
        <v>148.85</v>
      </c>
      <c r="G41" s="27">
        <v>41668</v>
      </c>
      <c r="H41" s="27"/>
      <c r="I41" s="5">
        <v>129.35</v>
      </c>
      <c r="K41" s="42" t="s">
        <v>39</v>
      </c>
      <c r="L41" s="7"/>
      <c r="M41" s="22"/>
      <c r="N41" s="23"/>
    </row>
    <row r="42" spans="1:14" ht="17.2" customHeight="1" x14ac:dyDescent="0.2">
      <c r="A42" s="27"/>
      <c r="B42" s="15"/>
      <c r="C42" s="27"/>
      <c r="D42" s="39"/>
      <c r="E42" s="27"/>
      <c r="F42" s="33"/>
      <c r="G42" s="27"/>
      <c r="H42" s="27"/>
      <c r="I42" s="38">
        <v>15.98</v>
      </c>
      <c r="J42" s="38">
        <v>3.52</v>
      </c>
      <c r="K42" s="27">
        <v>22</v>
      </c>
      <c r="L42" s="7"/>
      <c r="M42" s="22"/>
      <c r="N42" s="23"/>
    </row>
    <row r="43" spans="1:14" ht="17.2" customHeight="1" x14ac:dyDescent="0.2">
      <c r="A43" s="27"/>
      <c r="B43" s="15"/>
      <c r="C43" s="27"/>
      <c r="D43" s="39"/>
      <c r="E43" s="27"/>
      <c r="F43" s="33">
        <v>145.33000000000001</v>
      </c>
      <c r="G43" s="27"/>
      <c r="H43" s="27">
        <v>75101</v>
      </c>
      <c r="I43" s="35"/>
      <c r="J43" s="35"/>
      <c r="K43" s="14"/>
      <c r="L43" s="7"/>
      <c r="M43" s="22"/>
      <c r="N43" s="23"/>
    </row>
    <row r="44" spans="1:14" ht="17.2" customHeight="1" x14ac:dyDescent="0.2">
      <c r="A44" s="27"/>
      <c r="B44" s="15"/>
      <c r="C44" s="27"/>
      <c r="D44" s="39"/>
      <c r="E44" s="27" t="s">
        <v>35</v>
      </c>
      <c r="F44" s="33">
        <v>3.52</v>
      </c>
      <c r="G44" s="27"/>
      <c r="H44" s="27">
        <v>49997</v>
      </c>
      <c r="I44" s="38"/>
      <c r="J44" s="38"/>
      <c r="K44" s="27"/>
    </row>
    <row r="45" spans="1:14" ht="17.2" customHeight="1" x14ac:dyDescent="0.2">
      <c r="A45" s="8" t="s">
        <v>0</v>
      </c>
      <c r="B45" s="44" t="s">
        <v>1</v>
      </c>
      <c r="C45" s="8" t="s">
        <v>2</v>
      </c>
      <c r="D45" s="8" t="s">
        <v>3</v>
      </c>
      <c r="E45" s="8" t="s">
        <v>4</v>
      </c>
      <c r="F45" s="10" t="s">
        <v>5</v>
      </c>
      <c r="G45" s="8" t="s">
        <v>6</v>
      </c>
      <c r="H45" s="8" t="s">
        <v>7</v>
      </c>
      <c r="I45" s="45" t="s">
        <v>8</v>
      </c>
      <c r="J45" s="45" t="s">
        <v>9</v>
      </c>
      <c r="K45" s="8" t="s">
        <v>10</v>
      </c>
    </row>
    <row r="46" spans="1:14" ht="17.2" customHeight="1" x14ac:dyDescent="0.2">
      <c r="A46" s="20"/>
      <c r="B46" s="15">
        <v>43272</v>
      </c>
      <c r="C46" s="25" t="s">
        <v>45</v>
      </c>
      <c r="D46" s="27"/>
      <c r="E46" s="27" t="s">
        <v>46</v>
      </c>
      <c r="F46" s="33">
        <v>809.67</v>
      </c>
      <c r="G46" s="27">
        <v>20221</v>
      </c>
      <c r="H46" s="27">
        <v>41213</v>
      </c>
      <c r="I46" s="29"/>
      <c r="J46" s="29"/>
      <c r="L46" s="7"/>
      <c r="M46" s="22"/>
      <c r="N46" s="23"/>
    </row>
    <row r="47" spans="1:14" ht="17.2" customHeight="1" x14ac:dyDescent="0.2">
      <c r="A47" s="20"/>
      <c r="B47" s="15">
        <v>43280</v>
      </c>
      <c r="C47" s="25" t="s">
        <v>45</v>
      </c>
      <c r="D47" s="27"/>
      <c r="E47" s="27" t="s">
        <v>46</v>
      </c>
      <c r="F47" s="33">
        <v>163.98</v>
      </c>
      <c r="G47" s="27">
        <v>20221</v>
      </c>
      <c r="H47" s="27">
        <v>41213</v>
      </c>
      <c r="I47" s="29"/>
      <c r="J47" s="29"/>
      <c r="L47" s="7"/>
      <c r="M47" s="22"/>
      <c r="N47" s="23"/>
    </row>
    <row r="48" spans="1:14" ht="17.2" customHeight="1" x14ac:dyDescent="0.2">
      <c r="A48" s="20"/>
      <c r="B48" s="15">
        <v>43258</v>
      </c>
      <c r="C48" s="27"/>
      <c r="D48" s="26"/>
      <c r="E48" s="27" t="s">
        <v>47</v>
      </c>
      <c r="F48" s="33">
        <v>6.9</v>
      </c>
      <c r="G48" s="27">
        <v>82503</v>
      </c>
      <c r="H48" s="27">
        <v>20003</v>
      </c>
      <c r="I48" s="29"/>
      <c r="J48" s="29"/>
      <c r="L48" s="7"/>
      <c r="M48" s="22"/>
      <c r="N48" s="23"/>
    </row>
    <row r="49" spans="1:14" ht="17.2" customHeight="1" x14ac:dyDescent="0.2">
      <c r="A49" s="20"/>
      <c r="B49" s="15">
        <v>43263</v>
      </c>
      <c r="C49" s="27"/>
      <c r="D49" s="26"/>
      <c r="E49" s="27" t="s">
        <v>47</v>
      </c>
      <c r="F49" s="33">
        <v>4.63</v>
      </c>
      <c r="G49" s="27">
        <v>82503</v>
      </c>
      <c r="H49" s="27">
        <v>20003</v>
      </c>
      <c r="I49" s="29"/>
      <c r="J49" s="29"/>
      <c r="L49" s="7"/>
      <c r="M49" s="22"/>
      <c r="N49" s="23"/>
    </row>
    <row r="50" spans="1:14" ht="17.2" customHeight="1" x14ac:dyDescent="0.2">
      <c r="A50" s="20"/>
      <c r="B50" s="15">
        <v>43269</v>
      </c>
      <c r="C50" s="27"/>
      <c r="D50" s="26"/>
      <c r="E50" s="27" t="s">
        <v>47</v>
      </c>
      <c r="F50" s="33">
        <v>6.9</v>
      </c>
      <c r="G50" s="27">
        <v>82503</v>
      </c>
      <c r="H50" s="27">
        <v>20003</v>
      </c>
      <c r="I50" s="29"/>
      <c r="J50" s="29"/>
      <c r="L50" s="7"/>
      <c r="M50" s="22"/>
      <c r="N50" s="23"/>
    </row>
    <row r="51" spans="1:14" ht="17.2" customHeight="1" x14ac:dyDescent="0.2">
      <c r="A51" s="20"/>
      <c r="B51" s="15">
        <v>43269</v>
      </c>
      <c r="C51" s="27"/>
      <c r="D51" s="26"/>
      <c r="E51" s="27" t="s">
        <v>47</v>
      </c>
      <c r="F51" s="33">
        <v>6.9</v>
      </c>
      <c r="G51" s="27">
        <v>82503</v>
      </c>
      <c r="H51" s="27">
        <v>20003</v>
      </c>
      <c r="I51" s="29"/>
      <c r="J51" s="29"/>
      <c r="L51" s="7"/>
      <c r="M51" s="22"/>
      <c r="N51" s="23"/>
    </row>
    <row r="52" spans="1:14" ht="17.2" customHeight="1" x14ac:dyDescent="0.2">
      <c r="A52" s="20"/>
      <c r="B52" s="15">
        <v>43271</v>
      </c>
      <c r="C52" s="27"/>
      <c r="D52" s="26"/>
      <c r="E52" s="27" t="s">
        <v>47</v>
      </c>
      <c r="F52" s="33">
        <v>6.9</v>
      </c>
      <c r="G52" s="27">
        <v>82503</v>
      </c>
      <c r="H52" s="27">
        <v>20003</v>
      </c>
      <c r="I52" s="29"/>
      <c r="J52" s="29"/>
      <c r="L52" s="7"/>
      <c r="M52" s="22"/>
      <c r="N52" s="23"/>
    </row>
    <row r="53" spans="1:14" ht="17.2" customHeight="1" x14ac:dyDescent="0.2">
      <c r="A53" s="20"/>
      <c r="B53" s="15">
        <v>43276</v>
      </c>
      <c r="C53" s="27"/>
      <c r="D53" s="26"/>
      <c r="E53" s="27" t="s">
        <v>47</v>
      </c>
      <c r="F53" s="33">
        <v>6.9</v>
      </c>
      <c r="G53" s="27">
        <v>82503</v>
      </c>
      <c r="H53" s="27">
        <v>20003</v>
      </c>
      <c r="I53" s="29"/>
      <c r="J53" s="29"/>
      <c r="L53" s="7"/>
      <c r="M53" s="22"/>
      <c r="N53" s="23"/>
    </row>
    <row r="54" spans="1:14" ht="17.2" customHeight="1" x14ac:dyDescent="0.2">
      <c r="A54" s="14">
        <v>208</v>
      </c>
      <c r="B54" s="15">
        <v>43251</v>
      </c>
      <c r="C54" s="27" t="s">
        <v>48</v>
      </c>
      <c r="D54" s="46" t="s">
        <v>49</v>
      </c>
      <c r="E54" s="14" t="s">
        <v>50</v>
      </c>
      <c r="F54" s="32">
        <v>9.7899999999999991</v>
      </c>
      <c r="G54" s="14">
        <v>70107</v>
      </c>
      <c r="H54" s="14">
        <v>30524</v>
      </c>
      <c r="I54" s="37"/>
      <c r="J54" s="37"/>
      <c r="K54" s="14" t="s">
        <v>34</v>
      </c>
      <c r="L54" s="7"/>
      <c r="M54" s="22"/>
      <c r="N54" s="23"/>
    </row>
    <row r="55" spans="1:14" ht="17.2" customHeight="1" x14ac:dyDescent="0.2">
      <c r="A55" s="14">
        <v>209</v>
      </c>
      <c r="B55" s="15">
        <v>43251</v>
      </c>
      <c r="C55" s="27" t="s">
        <v>48</v>
      </c>
      <c r="D55" s="46" t="s">
        <v>51</v>
      </c>
      <c r="E55" s="14" t="s">
        <v>50</v>
      </c>
      <c r="F55" s="32">
        <v>250.12</v>
      </c>
      <c r="G55" s="14">
        <v>70107</v>
      </c>
      <c r="H55" s="14">
        <v>30524</v>
      </c>
      <c r="I55" s="37"/>
      <c r="J55" s="37"/>
      <c r="K55" s="14" t="s">
        <v>34</v>
      </c>
      <c r="L55" s="7"/>
      <c r="M55" s="22"/>
      <c r="N55" s="23"/>
    </row>
    <row r="56" spans="1:14" ht="17.2" customHeight="1" x14ac:dyDescent="0.2">
      <c r="A56" s="14">
        <v>210</v>
      </c>
      <c r="B56" s="15">
        <v>43251</v>
      </c>
      <c r="C56" s="27" t="s">
        <v>48</v>
      </c>
      <c r="D56" s="46" t="s">
        <v>52</v>
      </c>
      <c r="E56" s="14" t="s">
        <v>50</v>
      </c>
      <c r="F56" s="32">
        <v>11.06</v>
      </c>
      <c r="G56" s="14">
        <v>70107</v>
      </c>
      <c r="H56" s="14">
        <v>30524</v>
      </c>
      <c r="I56" s="37"/>
      <c r="J56" s="37"/>
      <c r="K56" s="14" t="s">
        <v>34</v>
      </c>
      <c r="L56" s="7"/>
      <c r="M56" s="22"/>
      <c r="N56" s="23"/>
    </row>
    <row r="57" spans="1:14" ht="17.2" customHeight="1" x14ac:dyDescent="0.2">
      <c r="A57" s="27">
        <v>211</v>
      </c>
      <c r="B57" s="47" t="s">
        <v>53</v>
      </c>
      <c r="C57" s="47"/>
      <c r="D57" s="48"/>
      <c r="E57" s="27" t="s">
        <v>54</v>
      </c>
      <c r="F57" s="33">
        <v>497</v>
      </c>
      <c r="G57" s="27" t="str">
        <f>IF(E57="IVA C/E",49997,IF(E57="COMM.",81408," "))</f>
        <v xml:space="preserve"> </v>
      </c>
      <c r="H57" s="27"/>
      <c r="I57" s="38">
        <v>387.66</v>
      </c>
      <c r="J57" s="38">
        <v>109.34</v>
      </c>
      <c r="K57" s="27">
        <v>22</v>
      </c>
      <c r="L57" s="7"/>
      <c r="M57" s="22"/>
      <c r="N57" s="23"/>
    </row>
    <row r="58" spans="1:14" ht="17.2" customHeight="1" x14ac:dyDescent="0.2">
      <c r="A58" s="49"/>
      <c r="B58" s="50"/>
      <c r="C58" s="27"/>
      <c r="D58" s="48"/>
      <c r="E58" s="27"/>
      <c r="F58" s="33">
        <f>I57</f>
        <v>387.66</v>
      </c>
      <c r="G58" s="27">
        <v>73913</v>
      </c>
      <c r="H58" s="27"/>
      <c r="I58" s="38"/>
      <c r="J58" s="38"/>
      <c r="K58" s="27"/>
      <c r="L58" s="7"/>
      <c r="M58" s="22"/>
      <c r="N58" s="23"/>
    </row>
    <row r="59" spans="1:14" ht="17.2" customHeight="1" x14ac:dyDescent="0.2">
      <c r="A59" s="49"/>
      <c r="B59" s="50"/>
      <c r="C59" s="27"/>
      <c r="D59" s="48"/>
      <c r="E59" s="27" t="s">
        <v>35</v>
      </c>
      <c r="F59" s="33">
        <f>J57</f>
        <v>109.34</v>
      </c>
      <c r="G59" s="27">
        <f>IF(E59="IVA C/E",49997,IF(E59="COMM.",81408," "))</f>
        <v>49997</v>
      </c>
      <c r="H59" s="27"/>
      <c r="I59" s="38"/>
      <c r="J59" s="38"/>
      <c r="K59" s="27"/>
      <c r="L59" s="7"/>
      <c r="M59" s="22"/>
      <c r="N59" s="23"/>
    </row>
    <row r="60" spans="1:14" ht="17.2" customHeight="1" x14ac:dyDescent="0.2">
      <c r="A60" s="49"/>
      <c r="B60" s="50"/>
      <c r="C60" s="25" t="s">
        <v>55</v>
      </c>
      <c r="D60" s="27"/>
      <c r="E60" s="27"/>
      <c r="F60" s="33">
        <v>497</v>
      </c>
      <c r="G60" s="27" t="str">
        <f>IF(E60="IVA C/E",49997,IF(E60="COMM.",81408," "))</f>
        <v xml:space="preserve"> </v>
      </c>
      <c r="H60" s="27">
        <v>20003</v>
      </c>
      <c r="I60" s="38"/>
      <c r="J60" s="38"/>
      <c r="K60" s="27"/>
      <c r="L60" s="7"/>
      <c r="M60" s="22"/>
      <c r="N60" s="23"/>
    </row>
    <row r="61" spans="1:14" ht="17.2" customHeight="1" x14ac:dyDescent="0.2">
      <c r="A61" s="27">
        <v>212</v>
      </c>
      <c r="B61" s="15">
        <v>43252</v>
      </c>
      <c r="C61" s="25" t="s">
        <v>48</v>
      </c>
      <c r="D61" s="27">
        <v>52308</v>
      </c>
      <c r="E61" s="27" t="s">
        <v>56</v>
      </c>
      <c r="F61" s="33">
        <v>37.21</v>
      </c>
      <c r="G61" s="27"/>
      <c r="H61" s="27">
        <v>32851</v>
      </c>
      <c r="I61" s="38">
        <v>30.5</v>
      </c>
      <c r="J61" s="38">
        <v>6.71</v>
      </c>
      <c r="K61" s="27">
        <v>22</v>
      </c>
      <c r="L61" s="7"/>
      <c r="M61" s="22"/>
      <c r="N61" s="23"/>
    </row>
    <row r="62" spans="1:14" ht="17.2" customHeight="1" x14ac:dyDescent="0.2">
      <c r="A62" s="27"/>
      <c r="B62" s="51"/>
      <c r="C62" s="27"/>
      <c r="D62" s="27"/>
      <c r="E62" s="27"/>
      <c r="F62" s="33">
        <f>I61</f>
        <v>30.5</v>
      </c>
      <c r="G62" s="27">
        <v>73943</v>
      </c>
      <c r="H62" s="27"/>
      <c r="I62" s="38"/>
      <c r="J62" s="38"/>
      <c r="K62" s="27"/>
      <c r="L62" s="7"/>
      <c r="M62" s="22"/>
      <c r="N62" s="23"/>
    </row>
    <row r="63" spans="1:14" ht="17.2" customHeight="1" x14ac:dyDescent="0.2">
      <c r="A63" s="27"/>
      <c r="B63" s="51"/>
      <c r="C63" s="25"/>
      <c r="D63" s="27"/>
      <c r="E63" s="27" t="s">
        <v>35</v>
      </c>
      <c r="F63" s="33">
        <v>6.71</v>
      </c>
      <c r="G63" s="27">
        <f>IF(E63="IVA C/E",49997," ")</f>
        <v>49997</v>
      </c>
      <c r="H63" s="27"/>
      <c r="I63" s="38"/>
      <c r="J63" s="38"/>
      <c r="K63" s="27"/>
      <c r="L63" s="7"/>
      <c r="M63" s="22"/>
      <c r="N63" s="23"/>
    </row>
    <row r="64" spans="1:14" ht="17.2" customHeight="1" x14ac:dyDescent="0.2">
      <c r="A64" s="18"/>
      <c r="B64" s="52">
        <v>43278</v>
      </c>
      <c r="C64" s="53" t="s">
        <v>57</v>
      </c>
      <c r="D64" s="54"/>
      <c r="E64" s="18"/>
      <c r="F64" s="33">
        <v>37.21</v>
      </c>
      <c r="G64" s="27">
        <v>32851</v>
      </c>
      <c r="H64" s="27">
        <v>20221</v>
      </c>
      <c r="I64" s="38"/>
      <c r="J64" s="38"/>
      <c r="K64" s="27"/>
      <c r="L64" s="7"/>
      <c r="M64" s="22"/>
      <c r="N64" s="23"/>
    </row>
    <row r="65" spans="1:17" ht="17.2" customHeight="1" x14ac:dyDescent="0.2">
      <c r="A65" s="18">
        <v>213</v>
      </c>
      <c r="B65" s="15">
        <v>43256</v>
      </c>
      <c r="C65" s="43" t="s">
        <v>58</v>
      </c>
      <c r="D65" s="43"/>
      <c r="E65" s="14" t="s">
        <v>59</v>
      </c>
      <c r="F65" s="32">
        <v>93.69</v>
      </c>
      <c r="G65" s="14"/>
      <c r="H65" s="14">
        <v>30809</v>
      </c>
      <c r="I65" s="37">
        <v>90.9</v>
      </c>
      <c r="J65" s="37"/>
      <c r="K65" s="14" t="s">
        <v>34</v>
      </c>
      <c r="L65" s="7"/>
      <c r="M65" s="22"/>
      <c r="N65" s="23"/>
    </row>
    <row r="66" spans="1:17" ht="17.2" customHeight="1" x14ac:dyDescent="0.2">
      <c r="A66" s="14"/>
      <c r="B66" s="55"/>
      <c r="C66" s="56"/>
      <c r="D66" s="46"/>
      <c r="E66" s="14"/>
      <c r="F66" s="32"/>
      <c r="G66" s="14"/>
      <c r="H66" s="14"/>
      <c r="I66" s="37">
        <v>2.29</v>
      </c>
      <c r="J66" s="37">
        <v>0.5</v>
      </c>
      <c r="K66" s="14">
        <v>22</v>
      </c>
      <c r="L66" s="7"/>
      <c r="M66" s="22"/>
      <c r="N66" s="23"/>
    </row>
    <row r="67" spans="1:17" s="5" customFormat="1" ht="17.2" customHeight="1" x14ac:dyDescent="0.2">
      <c r="A67" s="14"/>
      <c r="B67" s="55"/>
      <c r="C67" s="57"/>
      <c r="D67" s="46"/>
      <c r="E67" s="14"/>
      <c r="F67" s="32">
        <f>I65+I66</f>
        <v>93.190000000000012</v>
      </c>
      <c r="G67" s="14">
        <v>70107</v>
      </c>
      <c r="H67" s="14"/>
      <c r="I67" s="37"/>
      <c r="J67" s="37"/>
      <c r="K67" s="14"/>
      <c r="L67" s="7"/>
      <c r="M67" s="22"/>
      <c r="N67" s="23"/>
      <c r="O67" s="7"/>
      <c r="P67" s="29"/>
      <c r="Q67" s="29"/>
    </row>
    <row r="68" spans="1:17" ht="17.2" customHeight="1" x14ac:dyDescent="0.2">
      <c r="A68" s="14"/>
      <c r="B68" s="55"/>
      <c r="C68" s="56"/>
      <c r="D68" s="58"/>
      <c r="E68" s="27" t="s">
        <v>35</v>
      </c>
      <c r="F68" s="32">
        <f>J66</f>
        <v>0.5</v>
      </c>
      <c r="G68" s="27">
        <v>49997</v>
      </c>
      <c r="H68" s="14"/>
      <c r="I68" s="37"/>
      <c r="J68" s="37"/>
      <c r="K68" s="14"/>
      <c r="L68" s="7"/>
      <c r="M68" s="22"/>
      <c r="N68" s="23"/>
    </row>
    <row r="69" spans="1:17" ht="17.2" customHeight="1" x14ac:dyDescent="0.2">
      <c r="A69" s="18">
        <v>214</v>
      </c>
      <c r="B69" s="15">
        <v>43256</v>
      </c>
      <c r="C69" s="43" t="s">
        <v>60</v>
      </c>
      <c r="D69" s="43"/>
      <c r="E69" s="14" t="s">
        <v>61</v>
      </c>
      <c r="F69" s="32">
        <v>93.69</v>
      </c>
      <c r="G69" s="14"/>
      <c r="H69" s="14">
        <v>30443</v>
      </c>
      <c r="I69" s="37">
        <v>121.55</v>
      </c>
      <c r="J69" s="37"/>
      <c r="K69" s="14" t="s">
        <v>34</v>
      </c>
      <c r="L69" s="7"/>
      <c r="M69" s="22"/>
      <c r="N69" s="23"/>
    </row>
    <row r="70" spans="1:17" ht="17.2" customHeight="1" x14ac:dyDescent="0.2">
      <c r="A70" s="14"/>
      <c r="B70" s="55"/>
      <c r="C70" s="56"/>
      <c r="D70" s="46"/>
      <c r="E70" s="14"/>
      <c r="F70" s="32"/>
      <c r="G70" s="14"/>
      <c r="H70" s="14"/>
      <c r="I70" s="37">
        <v>35.69</v>
      </c>
      <c r="J70" s="37">
        <v>7.85</v>
      </c>
      <c r="K70" s="14">
        <v>22</v>
      </c>
      <c r="L70" s="7"/>
      <c r="M70" s="22"/>
      <c r="N70" s="23"/>
    </row>
    <row r="71" spans="1:17" ht="17.2" customHeight="1" x14ac:dyDescent="0.2">
      <c r="A71" s="14"/>
      <c r="B71" s="55"/>
      <c r="C71" s="57"/>
      <c r="D71" s="46"/>
      <c r="E71" s="14"/>
      <c r="F71" s="32">
        <f>I69+I70</f>
        <v>157.24</v>
      </c>
      <c r="G71" s="14">
        <v>70107</v>
      </c>
      <c r="H71" s="14"/>
      <c r="I71" s="37"/>
      <c r="J71" s="37"/>
      <c r="K71" s="14"/>
      <c r="L71" s="7"/>
      <c r="M71" s="22"/>
      <c r="N71" s="23"/>
    </row>
    <row r="72" spans="1:17" ht="17.2" customHeight="1" x14ac:dyDescent="0.2">
      <c r="A72" s="14"/>
      <c r="B72" s="55"/>
      <c r="C72" s="56"/>
      <c r="D72" s="58"/>
      <c r="E72" s="27" t="s">
        <v>35</v>
      </c>
      <c r="F72" s="32">
        <f>J70</f>
        <v>7.85</v>
      </c>
      <c r="G72" s="27">
        <v>49997</v>
      </c>
      <c r="H72" s="14"/>
      <c r="I72" s="37"/>
      <c r="J72" s="37"/>
      <c r="K72" s="14"/>
      <c r="L72" s="7"/>
      <c r="M72" s="22"/>
      <c r="N72" s="23"/>
    </row>
    <row r="73" spans="1:17" ht="17.2" customHeight="1" x14ac:dyDescent="0.2">
      <c r="A73" s="18">
        <v>215</v>
      </c>
      <c r="B73" s="15">
        <v>43257</v>
      </c>
      <c r="C73" s="43" t="s">
        <v>62</v>
      </c>
      <c r="D73" s="43"/>
      <c r="E73" s="14" t="s">
        <v>61</v>
      </c>
      <c r="F73" s="32">
        <v>125.92</v>
      </c>
      <c r="G73" s="14"/>
      <c r="H73" s="14">
        <v>30443</v>
      </c>
      <c r="I73" s="37">
        <v>91.37</v>
      </c>
      <c r="J73" s="37"/>
      <c r="K73" s="14" t="s">
        <v>34</v>
      </c>
      <c r="L73" s="7"/>
      <c r="M73" s="22"/>
      <c r="N73" s="23"/>
    </row>
    <row r="74" spans="1:17" ht="17.2" customHeight="1" x14ac:dyDescent="0.2">
      <c r="A74" s="18"/>
      <c r="B74" s="15"/>
      <c r="C74" s="27"/>
      <c r="D74" s="27"/>
      <c r="E74" s="14"/>
      <c r="F74" s="32"/>
      <c r="G74" s="14"/>
      <c r="H74" s="14"/>
      <c r="I74" s="37">
        <v>12.46</v>
      </c>
      <c r="J74" s="37">
        <v>0.5</v>
      </c>
      <c r="K74" s="14">
        <v>4</v>
      </c>
      <c r="L74" s="7"/>
      <c r="M74" s="22"/>
      <c r="N74" s="23"/>
    </row>
    <row r="75" spans="1:17" ht="17.2" customHeight="1" x14ac:dyDescent="0.2">
      <c r="A75" s="14"/>
      <c r="B75" s="55"/>
      <c r="C75" s="56"/>
      <c r="D75" s="46"/>
      <c r="E75" s="14"/>
      <c r="F75" s="32"/>
      <c r="G75" s="14"/>
      <c r="H75" s="14"/>
      <c r="I75" s="37">
        <v>17.7</v>
      </c>
      <c r="J75" s="37">
        <v>3.89</v>
      </c>
      <c r="K75" s="14">
        <v>22</v>
      </c>
      <c r="L75" s="7"/>
      <c r="M75" s="22"/>
      <c r="N75" s="23"/>
    </row>
    <row r="76" spans="1:17" ht="17.2" customHeight="1" x14ac:dyDescent="0.2">
      <c r="A76" s="14"/>
      <c r="B76" s="55"/>
      <c r="C76" s="57"/>
      <c r="D76" s="46"/>
      <c r="E76" s="14"/>
      <c r="F76" s="32">
        <f>I73+I74+I75</f>
        <v>121.53000000000002</v>
      </c>
      <c r="G76" s="14">
        <v>70107</v>
      </c>
      <c r="H76" s="14"/>
      <c r="I76" s="37"/>
      <c r="J76" s="37"/>
      <c r="K76" s="14"/>
      <c r="L76" s="7"/>
      <c r="M76" s="22"/>
      <c r="N76" s="23"/>
    </row>
    <row r="77" spans="1:17" ht="17.2" customHeight="1" x14ac:dyDescent="0.2">
      <c r="A77" s="14"/>
      <c r="B77" s="55"/>
      <c r="C77" s="56"/>
      <c r="D77" s="58"/>
      <c r="E77" s="27" t="s">
        <v>35</v>
      </c>
      <c r="F77" s="32">
        <f>J74+J75</f>
        <v>4.3900000000000006</v>
      </c>
      <c r="G77" s="27">
        <v>49997</v>
      </c>
      <c r="H77" s="14"/>
      <c r="I77" s="37"/>
      <c r="J77" s="37"/>
      <c r="K77" s="14"/>
      <c r="L77" s="7"/>
      <c r="M77" s="22"/>
      <c r="N77" s="23"/>
    </row>
    <row r="78" spans="1:17" ht="17.2" customHeight="1" x14ac:dyDescent="0.2">
      <c r="A78" s="18">
        <v>216</v>
      </c>
      <c r="B78" s="15">
        <v>43257</v>
      </c>
      <c r="C78" s="43" t="s">
        <v>63</v>
      </c>
      <c r="D78" s="43"/>
      <c r="E78" s="14" t="s">
        <v>64</v>
      </c>
      <c r="F78" s="32">
        <v>637.15</v>
      </c>
      <c r="G78" s="14"/>
      <c r="H78" s="14">
        <v>31882</v>
      </c>
      <c r="I78" s="37">
        <v>522.25</v>
      </c>
      <c r="J78" s="37">
        <v>114.9</v>
      </c>
      <c r="K78" s="14">
        <v>22</v>
      </c>
      <c r="L78" s="7"/>
      <c r="M78" s="22"/>
      <c r="N78" s="23"/>
    </row>
    <row r="79" spans="1:17" ht="17.2" customHeight="1" x14ac:dyDescent="0.2">
      <c r="A79" s="14"/>
      <c r="B79" s="55"/>
      <c r="C79" s="57"/>
      <c r="D79" s="46"/>
      <c r="E79" s="14"/>
      <c r="F79" s="32">
        <f>I78</f>
        <v>522.25</v>
      </c>
      <c r="G79" s="14">
        <v>70106</v>
      </c>
      <c r="H79" s="14"/>
      <c r="I79" s="37"/>
      <c r="J79" s="37"/>
      <c r="K79" s="14"/>
      <c r="L79" s="7"/>
      <c r="M79" s="22"/>
      <c r="N79" s="23"/>
    </row>
    <row r="80" spans="1:17" ht="17.2" customHeight="1" x14ac:dyDescent="0.2">
      <c r="A80" s="14"/>
      <c r="B80" s="55"/>
      <c r="C80" s="56"/>
      <c r="D80" s="58"/>
      <c r="E80" s="27" t="s">
        <v>35</v>
      </c>
      <c r="F80" s="32">
        <f>J78</f>
        <v>114.9</v>
      </c>
      <c r="G80" s="27">
        <v>49997</v>
      </c>
      <c r="H80" s="14"/>
      <c r="I80" s="37"/>
      <c r="J80" s="37"/>
      <c r="K80" s="14"/>
      <c r="L80" s="7"/>
      <c r="M80" s="22"/>
      <c r="N80" s="23"/>
    </row>
    <row r="81" spans="1:14" ht="17.2" customHeight="1" x14ac:dyDescent="0.2">
      <c r="A81" s="18">
        <v>217</v>
      </c>
      <c r="B81" s="15">
        <v>43257</v>
      </c>
      <c r="C81" s="43" t="s">
        <v>65</v>
      </c>
      <c r="D81" s="43"/>
      <c r="E81" s="14" t="s">
        <v>66</v>
      </c>
      <c r="F81" s="32">
        <v>430.66</v>
      </c>
      <c r="G81" s="14"/>
      <c r="H81" s="14">
        <v>30525</v>
      </c>
      <c r="I81" s="37">
        <v>353</v>
      </c>
      <c r="J81" s="37">
        <v>77.66</v>
      </c>
      <c r="K81" s="14">
        <v>22</v>
      </c>
      <c r="L81" s="7"/>
      <c r="M81" s="22"/>
      <c r="N81" s="23"/>
    </row>
    <row r="82" spans="1:14" ht="17.2" customHeight="1" x14ac:dyDescent="0.2">
      <c r="A82" s="14"/>
      <c r="B82" s="55"/>
      <c r="C82" s="57"/>
      <c r="D82" s="46"/>
      <c r="E82" s="14"/>
      <c r="F82" s="32">
        <f>I81</f>
        <v>353</v>
      </c>
      <c r="G82" s="14">
        <v>70106</v>
      </c>
      <c r="H82" s="14"/>
      <c r="I82" s="37"/>
      <c r="J82" s="37"/>
      <c r="K82" s="14"/>
      <c r="L82" s="7"/>
      <c r="M82" s="22"/>
      <c r="N82" s="23"/>
    </row>
    <row r="83" spans="1:14" ht="17.2" customHeight="1" x14ac:dyDescent="0.2">
      <c r="A83" s="14"/>
      <c r="B83" s="55"/>
      <c r="C83" s="57"/>
      <c r="D83" s="46"/>
      <c r="E83" s="27" t="s">
        <v>35</v>
      </c>
      <c r="F83" s="32">
        <f>J81</f>
        <v>77.66</v>
      </c>
      <c r="G83" s="27">
        <v>49997</v>
      </c>
      <c r="H83" s="14"/>
      <c r="I83" s="37"/>
      <c r="J83" s="37"/>
      <c r="K83" s="14"/>
      <c r="L83" s="7"/>
      <c r="M83" s="22"/>
      <c r="N83" s="23"/>
    </row>
    <row r="84" spans="1:14" ht="17.2" customHeight="1" x14ac:dyDescent="0.2">
      <c r="A84" s="14"/>
      <c r="B84" s="15">
        <v>43257</v>
      </c>
      <c r="C84" s="56" t="s">
        <v>67</v>
      </c>
      <c r="D84" s="46"/>
      <c r="E84" s="14"/>
      <c r="F84" s="32">
        <v>430.66</v>
      </c>
      <c r="G84" s="14">
        <v>30525</v>
      </c>
      <c r="H84" s="14">
        <v>20221</v>
      </c>
      <c r="I84" s="37"/>
      <c r="J84" s="37"/>
      <c r="K84" s="14"/>
      <c r="L84" s="7"/>
      <c r="M84" s="22"/>
      <c r="N84" s="23"/>
    </row>
    <row r="85" spans="1:14" ht="17.2" customHeight="1" x14ac:dyDescent="0.2">
      <c r="A85" s="59" t="s">
        <v>68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</row>
    <row r="86" spans="1:14" ht="17.2" customHeight="1" x14ac:dyDescent="0.2">
      <c r="A86" s="8" t="s">
        <v>0</v>
      </c>
      <c r="B86" s="44" t="s">
        <v>1</v>
      </c>
      <c r="C86" s="8" t="s">
        <v>2</v>
      </c>
      <c r="D86" s="8" t="s">
        <v>3</v>
      </c>
      <c r="E86" s="8" t="s">
        <v>4</v>
      </c>
      <c r="F86" s="10" t="s">
        <v>5</v>
      </c>
      <c r="G86" s="8" t="s">
        <v>6</v>
      </c>
      <c r="H86" s="8" t="s">
        <v>7</v>
      </c>
      <c r="I86" s="45" t="s">
        <v>8</v>
      </c>
      <c r="J86" s="45" t="s">
        <v>9</v>
      </c>
      <c r="K86" s="8" t="s">
        <v>10</v>
      </c>
    </row>
    <row r="87" spans="1:14" ht="17.2" customHeight="1" x14ac:dyDescent="0.2">
      <c r="A87" s="18">
        <v>218</v>
      </c>
      <c r="B87" s="15">
        <v>43259</v>
      </c>
      <c r="C87" s="43" t="s">
        <v>69</v>
      </c>
      <c r="D87" s="43"/>
      <c r="E87" s="14" t="s">
        <v>70</v>
      </c>
      <c r="F87" s="32">
        <v>237.9</v>
      </c>
      <c r="G87" s="14"/>
      <c r="H87" s="14">
        <v>32237</v>
      </c>
      <c r="I87" s="37">
        <v>195</v>
      </c>
      <c r="J87" s="37">
        <v>42.9</v>
      </c>
      <c r="K87" s="14">
        <v>22</v>
      </c>
      <c r="L87" s="7"/>
      <c r="M87" s="22"/>
      <c r="N87" s="23"/>
    </row>
    <row r="88" spans="1:14" ht="17.2" customHeight="1" x14ac:dyDescent="0.2">
      <c r="A88" s="14"/>
      <c r="B88" s="55"/>
      <c r="C88" s="57"/>
      <c r="D88" s="46"/>
      <c r="E88" s="14"/>
      <c r="F88" s="32">
        <f>I87</f>
        <v>195</v>
      </c>
      <c r="G88" s="14">
        <v>82523</v>
      </c>
      <c r="H88" s="14"/>
      <c r="I88" s="37"/>
      <c r="J88" s="37"/>
      <c r="K88" s="14"/>
      <c r="L88" s="7"/>
      <c r="M88" s="22"/>
      <c r="N88" s="23"/>
    </row>
    <row r="89" spans="1:14" ht="17.2" customHeight="1" x14ac:dyDescent="0.2">
      <c r="A89" s="14"/>
      <c r="B89" s="55"/>
      <c r="C89" s="57"/>
      <c r="D89" s="46"/>
      <c r="E89" s="27" t="s">
        <v>35</v>
      </c>
      <c r="F89" s="32">
        <f>J87</f>
        <v>42.9</v>
      </c>
      <c r="G89" s="27">
        <v>49997</v>
      </c>
      <c r="H89" s="14"/>
      <c r="I89" s="37"/>
      <c r="J89" s="37"/>
      <c r="K89" s="14"/>
      <c r="L89" s="7"/>
      <c r="M89" s="22"/>
      <c r="N89" s="23"/>
    </row>
    <row r="90" spans="1:14" ht="17.2" customHeight="1" x14ac:dyDescent="0.2">
      <c r="A90" s="14"/>
      <c r="B90" s="15">
        <v>43257</v>
      </c>
      <c r="C90" s="56" t="s">
        <v>71</v>
      </c>
      <c r="D90" s="46"/>
      <c r="E90" s="14"/>
      <c r="F90" s="32">
        <v>237.9</v>
      </c>
      <c r="G90" s="14">
        <v>32237</v>
      </c>
      <c r="H90" s="14">
        <v>20003</v>
      </c>
      <c r="I90" s="37"/>
      <c r="J90" s="37"/>
      <c r="K90" s="14"/>
      <c r="L90" s="7"/>
      <c r="M90" s="22"/>
      <c r="N90" s="23"/>
    </row>
    <row r="91" spans="1:14" ht="17.2" customHeight="1" x14ac:dyDescent="0.2">
      <c r="A91" s="18">
        <v>219</v>
      </c>
      <c r="B91" s="15">
        <v>43263</v>
      </c>
      <c r="C91" s="43" t="s">
        <v>72</v>
      </c>
      <c r="D91" s="43"/>
      <c r="E91" s="14" t="s">
        <v>73</v>
      </c>
      <c r="F91" s="32">
        <v>383.1</v>
      </c>
      <c r="G91" s="14"/>
      <c r="H91" s="14">
        <v>30813</v>
      </c>
      <c r="I91" s="37">
        <v>314.02</v>
      </c>
      <c r="J91" s="37">
        <v>69.08</v>
      </c>
      <c r="K91" s="14">
        <v>22</v>
      </c>
      <c r="L91" s="7"/>
      <c r="M91" s="22"/>
      <c r="N91" s="23"/>
    </row>
    <row r="92" spans="1:14" ht="17.2" customHeight="1" x14ac:dyDescent="0.2">
      <c r="A92" s="14"/>
      <c r="B92" s="55"/>
      <c r="C92" s="57"/>
      <c r="D92" s="46"/>
      <c r="E92" s="14"/>
      <c r="F92" s="32">
        <f>I91</f>
        <v>314.02</v>
      </c>
      <c r="G92" s="14">
        <v>82523</v>
      </c>
      <c r="H92" s="14"/>
      <c r="I92" s="37"/>
      <c r="J92" s="37"/>
      <c r="K92" s="14"/>
      <c r="L92" s="7"/>
      <c r="M92" s="22"/>
      <c r="N92" s="23"/>
    </row>
    <row r="93" spans="1:14" ht="17.2" customHeight="1" x14ac:dyDescent="0.2">
      <c r="A93" s="14"/>
      <c r="B93" s="55"/>
      <c r="C93" s="57"/>
      <c r="D93" s="46"/>
      <c r="E93" s="27" t="s">
        <v>35</v>
      </c>
      <c r="F93" s="32">
        <f>J91</f>
        <v>69.08</v>
      </c>
      <c r="G93" s="27">
        <v>49997</v>
      </c>
      <c r="H93" s="14"/>
      <c r="I93" s="37"/>
      <c r="J93" s="37"/>
      <c r="K93" s="14"/>
      <c r="L93" s="7"/>
      <c r="M93" s="22"/>
      <c r="N93" s="23"/>
    </row>
    <row r="94" spans="1:14" ht="17.2" customHeight="1" x14ac:dyDescent="0.2">
      <c r="A94" s="18">
        <v>220</v>
      </c>
      <c r="B94" s="15">
        <v>43264</v>
      </c>
      <c r="C94" s="43" t="s">
        <v>74</v>
      </c>
      <c r="D94" s="43"/>
      <c r="E94" s="25" t="s">
        <v>75</v>
      </c>
      <c r="F94" s="32">
        <v>233.38</v>
      </c>
      <c r="G94" s="14"/>
      <c r="H94" s="14">
        <v>32366</v>
      </c>
      <c r="I94" s="37">
        <v>224.4</v>
      </c>
      <c r="J94" s="37">
        <v>8.98</v>
      </c>
      <c r="K94" s="14">
        <v>4</v>
      </c>
      <c r="L94" s="7"/>
      <c r="M94" s="22"/>
      <c r="N94" s="23"/>
    </row>
    <row r="95" spans="1:14" ht="17.2" customHeight="1" x14ac:dyDescent="0.2">
      <c r="A95" s="14"/>
      <c r="B95" s="55"/>
      <c r="C95" s="57"/>
      <c r="D95" s="46"/>
      <c r="E95" s="14"/>
      <c r="F95" s="32">
        <f>I94</f>
        <v>224.4</v>
      </c>
      <c r="G95" s="14">
        <v>70106</v>
      </c>
      <c r="H95" s="14"/>
      <c r="I95" s="37"/>
      <c r="J95" s="37"/>
      <c r="K95" s="14"/>
      <c r="L95" s="7"/>
      <c r="M95" s="22"/>
      <c r="N95" s="23"/>
    </row>
    <row r="96" spans="1:14" ht="17.2" customHeight="1" x14ac:dyDescent="0.2">
      <c r="A96" s="14"/>
      <c r="B96" s="55"/>
      <c r="C96" s="57"/>
      <c r="D96" s="46"/>
      <c r="E96" s="27" t="s">
        <v>35</v>
      </c>
      <c r="F96" s="32">
        <f>J94</f>
        <v>8.98</v>
      </c>
      <c r="G96" s="27">
        <v>49997</v>
      </c>
      <c r="H96" s="14"/>
      <c r="I96" s="37"/>
      <c r="J96" s="37"/>
      <c r="K96" s="14"/>
      <c r="L96" s="60"/>
      <c r="M96" s="22"/>
      <c r="N96" s="23"/>
    </row>
    <row r="97" spans="1:17" ht="17.2" customHeight="1" x14ac:dyDescent="0.2">
      <c r="A97" s="14"/>
      <c r="B97" s="15">
        <v>43265</v>
      </c>
      <c r="C97" s="56" t="s">
        <v>76</v>
      </c>
      <c r="D97" s="46"/>
      <c r="E97" s="14"/>
      <c r="F97" s="32">
        <v>233.38</v>
      </c>
      <c r="G97" s="14">
        <v>32366</v>
      </c>
      <c r="H97" s="14">
        <v>20221</v>
      </c>
      <c r="I97" s="37"/>
      <c r="J97" s="37"/>
      <c r="K97" s="14"/>
      <c r="L97" s="60"/>
      <c r="M97" s="22"/>
      <c r="N97" s="23"/>
    </row>
    <row r="98" spans="1:17" ht="17.2" customHeight="1" x14ac:dyDescent="0.2">
      <c r="A98" s="18">
        <v>221</v>
      </c>
      <c r="B98" s="15">
        <v>43265</v>
      </c>
      <c r="C98" s="43" t="s">
        <v>77</v>
      </c>
      <c r="D98" s="43"/>
      <c r="E98" s="14" t="s">
        <v>78</v>
      </c>
      <c r="F98" s="32">
        <v>42.77</v>
      </c>
      <c r="G98" s="14"/>
      <c r="H98" s="14">
        <v>31059</v>
      </c>
      <c r="I98" s="37">
        <v>35.06</v>
      </c>
      <c r="J98" s="37">
        <v>7.71</v>
      </c>
      <c r="K98" s="14">
        <v>22</v>
      </c>
      <c r="L98" s="60"/>
      <c r="M98" s="22"/>
      <c r="N98" s="23"/>
    </row>
    <row r="99" spans="1:17" ht="17.2" customHeight="1" x14ac:dyDescent="0.2">
      <c r="A99" s="14"/>
      <c r="B99" s="55"/>
      <c r="C99" s="57"/>
      <c r="D99" s="46"/>
      <c r="E99" s="14"/>
      <c r="F99" s="32">
        <f>I98</f>
        <v>35.06</v>
      </c>
      <c r="G99" s="14">
        <v>82523</v>
      </c>
      <c r="H99" s="14"/>
      <c r="I99" s="37"/>
      <c r="J99" s="37"/>
      <c r="K99" s="14"/>
      <c r="L99" s="60"/>
      <c r="M99" s="22"/>
      <c r="N99" s="23"/>
    </row>
    <row r="100" spans="1:17" s="1" customFormat="1" ht="17.2" customHeight="1" x14ac:dyDescent="0.25">
      <c r="A100" s="14"/>
      <c r="B100" s="55"/>
      <c r="C100" s="57"/>
      <c r="D100" s="46"/>
      <c r="E100" s="27" t="s">
        <v>35</v>
      </c>
      <c r="F100" s="32">
        <f>J98</f>
        <v>7.71</v>
      </c>
      <c r="G100" s="27">
        <v>49997</v>
      </c>
      <c r="H100" s="14"/>
      <c r="I100" s="37"/>
      <c r="J100" s="37"/>
      <c r="K100" s="14"/>
      <c r="L100" s="61"/>
      <c r="M100" s="62"/>
      <c r="N100" s="20"/>
      <c r="P100" s="61"/>
      <c r="Q100" s="61"/>
    </row>
    <row r="101" spans="1:17" ht="17.2" customHeight="1" x14ac:dyDescent="0.2">
      <c r="A101" s="14"/>
      <c r="B101" s="15">
        <v>42535</v>
      </c>
      <c r="C101" s="56" t="s">
        <v>79</v>
      </c>
      <c r="D101" s="46"/>
      <c r="E101" s="14"/>
      <c r="F101" s="32">
        <v>42.77</v>
      </c>
      <c r="G101" s="14">
        <v>31059</v>
      </c>
      <c r="H101" s="14">
        <v>20003</v>
      </c>
      <c r="I101" s="37"/>
      <c r="J101" s="37"/>
      <c r="K101" s="14"/>
      <c r="L101" s="7"/>
      <c r="M101" s="22"/>
      <c r="N101" s="23"/>
    </row>
    <row r="102" spans="1:17" s="5" customFormat="1" ht="15.75" customHeight="1" x14ac:dyDescent="0.2">
      <c r="A102" s="14">
        <v>222</v>
      </c>
      <c r="B102" s="15">
        <v>43266</v>
      </c>
      <c r="C102" s="14" t="s">
        <v>48</v>
      </c>
      <c r="D102" s="14" t="s">
        <v>80</v>
      </c>
      <c r="E102" s="14" t="s">
        <v>81</v>
      </c>
      <c r="F102" s="32">
        <v>146.4</v>
      </c>
      <c r="G102" s="14"/>
      <c r="H102" s="14">
        <v>30486</v>
      </c>
      <c r="I102" s="37">
        <v>120</v>
      </c>
      <c r="J102" s="37">
        <v>26.4</v>
      </c>
      <c r="K102" s="14">
        <v>22</v>
      </c>
      <c r="P102" s="29"/>
      <c r="Q102" s="29"/>
    </row>
    <row r="103" spans="1:17" ht="15.75" customHeight="1" x14ac:dyDescent="0.25">
      <c r="A103" s="14"/>
      <c r="B103" s="63"/>
      <c r="C103" s="14"/>
      <c r="D103" s="14"/>
      <c r="E103" s="14"/>
      <c r="F103" s="32">
        <v>120</v>
      </c>
      <c r="G103" s="14">
        <v>70106</v>
      </c>
      <c r="H103" s="14"/>
      <c r="I103" s="37"/>
      <c r="J103" s="37"/>
      <c r="K103" s="14"/>
      <c r="L103" s="64"/>
      <c r="M103" s="65"/>
      <c r="N103" s="66"/>
    </row>
    <row r="104" spans="1:17" ht="15.75" customHeight="1" x14ac:dyDescent="0.25">
      <c r="A104" s="14"/>
      <c r="B104" s="63"/>
      <c r="C104" s="14"/>
      <c r="D104" s="14"/>
      <c r="E104" s="14" t="s">
        <v>35</v>
      </c>
      <c r="F104" s="32">
        <v>26.4</v>
      </c>
      <c r="G104" s="14">
        <f>IF(E104="IVA C/E",49997," ")</f>
        <v>49997</v>
      </c>
      <c r="H104" s="14"/>
      <c r="I104" s="37"/>
      <c r="J104" s="37"/>
      <c r="K104" s="14"/>
      <c r="L104" s="20"/>
      <c r="M104" s="67"/>
      <c r="N104" s="68"/>
    </row>
    <row r="105" spans="1:17" ht="15.75" customHeight="1" x14ac:dyDescent="0.25">
      <c r="A105" s="14"/>
      <c r="B105" s="15">
        <v>43266</v>
      </c>
      <c r="C105" s="56" t="s">
        <v>82</v>
      </c>
      <c r="D105" s="14"/>
      <c r="E105" s="14"/>
      <c r="F105" s="32">
        <v>146.4</v>
      </c>
      <c r="G105" s="14">
        <v>30486</v>
      </c>
      <c r="H105" s="14">
        <v>20003</v>
      </c>
      <c r="I105" s="37"/>
      <c r="J105" s="37"/>
      <c r="K105" s="14"/>
      <c r="L105" s="20"/>
      <c r="M105" s="68"/>
      <c r="N105" s="68"/>
    </row>
    <row r="106" spans="1:17" ht="15.75" customHeight="1" x14ac:dyDescent="0.25">
      <c r="A106" s="18">
        <v>223</v>
      </c>
      <c r="B106" s="15">
        <v>43266</v>
      </c>
      <c r="C106" s="43" t="s">
        <v>83</v>
      </c>
      <c r="D106" s="43"/>
      <c r="E106" s="14" t="s">
        <v>84</v>
      </c>
      <c r="F106" s="32">
        <v>282.06</v>
      </c>
      <c r="G106" s="14"/>
      <c r="H106" s="14">
        <v>30892</v>
      </c>
      <c r="I106" s="37">
        <v>231.2</v>
      </c>
      <c r="J106" s="37">
        <v>50.86</v>
      </c>
      <c r="K106" s="14">
        <v>22</v>
      </c>
      <c r="L106" s="64"/>
      <c r="M106" s="67"/>
      <c r="N106" s="67"/>
    </row>
    <row r="107" spans="1:17" ht="15.75" customHeight="1" x14ac:dyDescent="0.2">
      <c r="A107" s="14"/>
      <c r="B107" s="55"/>
      <c r="C107" s="57"/>
      <c r="D107" s="46"/>
      <c r="E107" s="14"/>
      <c r="F107" s="32">
        <f>I106</f>
        <v>231.2</v>
      </c>
      <c r="G107" s="14">
        <v>70106</v>
      </c>
      <c r="H107" s="14"/>
      <c r="I107" s="37"/>
      <c r="J107" s="37"/>
      <c r="K107" s="14"/>
      <c r="L107" s="7"/>
      <c r="M107" s="61"/>
      <c r="N107" s="69"/>
      <c r="O107" s="20"/>
    </row>
    <row r="108" spans="1:17" ht="15.75" customHeight="1" x14ac:dyDescent="0.2">
      <c r="A108" s="14"/>
      <c r="B108" s="55"/>
      <c r="C108" s="57"/>
      <c r="D108" s="46"/>
      <c r="E108" s="27" t="s">
        <v>35</v>
      </c>
      <c r="F108" s="32">
        <f>J106</f>
        <v>50.86</v>
      </c>
      <c r="G108" s="27">
        <v>49997</v>
      </c>
      <c r="H108" s="14"/>
      <c r="I108" s="37"/>
      <c r="J108" s="37"/>
      <c r="K108" s="14"/>
      <c r="O108" s="1"/>
    </row>
    <row r="109" spans="1:17" ht="15.75" customHeight="1" x14ac:dyDescent="0.2">
      <c r="A109" s="14"/>
      <c r="B109" s="15">
        <v>43270</v>
      </c>
      <c r="C109" s="25" t="s">
        <v>85</v>
      </c>
      <c r="D109" s="48"/>
      <c r="E109" s="27"/>
      <c r="F109" s="33">
        <v>282.06</v>
      </c>
      <c r="G109" s="27">
        <v>30892</v>
      </c>
      <c r="H109" s="27">
        <v>20210</v>
      </c>
      <c r="I109" s="70">
        <v>-2004</v>
      </c>
      <c r="J109" s="37"/>
      <c r="K109" s="14"/>
      <c r="O109" s="20"/>
    </row>
    <row r="110" spans="1:17" ht="15.75" customHeight="1" x14ac:dyDescent="0.3">
      <c r="A110" s="18">
        <v>224</v>
      </c>
      <c r="B110" s="15">
        <v>43266</v>
      </c>
      <c r="C110" s="43" t="s">
        <v>86</v>
      </c>
      <c r="D110" s="43"/>
      <c r="E110" s="14" t="s">
        <v>87</v>
      </c>
      <c r="F110" s="32">
        <v>180.56</v>
      </c>
      <c r="G110" s="14"/>
      <c r="H110" s="14">
        <v>30281</v>
      </c>
      <c r="I110" s="37">
        <v>148</v>
      </c>
      <c r="J110" s="37">
        <v>32.56</v>
      </c>
      <c r="K110" s="14">
        <v>22</v>
      </c>
      <c r="L110" s="71"/>
      <c r="M110" s="72"/>
      <c r="N110" s="73"/>
      <c r="O110" s="66"/>
    </row>
    <row r="111" spans="1:17" ht="15.75" customHeight="1" x14ac:dyDescent="0.25">
      <c r="A111" s="14"/>
      <c r="B111" s="55"/>
      <c r="C111" s="57"/>
      <c r="D111" s="46"/>
      <c r="E111" s="14"/>
      <c r="F111" s="32">
        <f>I110</f>
        <v>148</v>
      </c>
      <c r="G111" s="14">
        <v>70106</v>
      </c>
      <c r="H111" s="14"/>
      <c r="I111" s="37"/>
      <c r="J111" s="37"/>
      <c r="K111" s="14"/>
      <c r="L111" s="7"/>
      <c r="M111" s="22"/>
      <c r="N111" s="74"/>
      <c r="O111" s="20"/>
    </row>
    <row r="112" spans="1:17" ht="17.2" customHeight="1" x14ac:dyDescent="0.3">
      <c r="A112" s="14"/>
      <c r="B112" s="55"/>
      <c r="C112" s="57"/>
      <c r="D112" s="46"/>
      <c r="E112" s="27" t="s">
        <v>35</v>
      </c>
      <c r="F112" s="32">
        <f>J110</f>
        <v>32.56</v>
      </c>
      <c r="G112" s="27">
        <v>49997</v>
      </c>
      <c r="H112" s="14"/>
      <c r="I112" s="37"/>
      <c r="J112" s="37"/>
      <c r="K112" s="14"/>
      <c r="L112" s="71"/>
      <c r="M112" s="72"/>
      <c r="N112" s="73"/>
    </row>
    <row r="113" spans="1:14" ht="17.2" customHeight="1" x14ac:dyDescent="0.2">
      <c r="A113" s="20"/>
      <c r="B113" s="15">
        <v>43266</v>
      </c>
      <c r="C113" s="56" t="s">
        <v>88</v>
      </c>
      <c r="D113" s="14"/>
      <c r="E113" s="14"/>
      <c r="F113" s="32">
        <v>180.56</v>
      </c>
      <c r="G113" s="14">
        <v>30281</v>
      </c>
      <c r="H113" s="14">
        <v>20003</v>
      </c>
      <c r="I113" s="75"/>
      <c r="J113" s="75"/>
      <c r="K113" s="75"/>
      <c r="L113" s="7"/>
      <c r="M113" s="22"/>
      <c r="N113" s="73"/>
    </row>
    <row r="114" spans="1:14" ht="17.2" customHeight="1" x14ac:dyDescent="0.2">
      <c r="A114" s="18">
        <v>225</v>
      </c>
      <c r="B114" s="15">
        <v>43266</v>
      </c>
      <c r="C114" s="43" t="s">
        <v>89</v>
      </c>
      <c r="D114" s="43"/>
      <c r="E114" s="27" t="s">
        <v>90</v>
      </c>
      <c r="F114" s="32">
        <v>1400.93</v>
      </c>
      <c r="G114" s="14"/>
      <c r="H114" s="27">
        <v>30172</v>
      </c>
      <c r="I114" s="37">
        <v>1148.3</v>
      </c>
      <c r="J114" s="37">
        <v>252.63</v>
      </c>
      <c r="K114" s="14">
        <v>22</v>
      </c>
      <c r="L114" s="7"/>
      <c r="M114" s="22"/>
      <c r="N114" s="23"/>
    </row>
    <row r="115" spans="1:14" ht="17.2" customHeight="1" x14ac:dyDescent="0.2">
      <c r="A115" s="14"/>
      <c r="B115" s="55"/>
      <c r="C115" s="57"/>
      <c r="D115" s="46"/>
      <c r="E115" s="14"/>
      <c r="F115" s="32">
        <f>I114</f>
        <v>1148.3</v>
      </c>
      <c r="G115" s="14">
        <v>70106</v>
      </c>
      <c r="H115" s="14"/>
      <c r="I115" s="37"/>
      <c r="J115" s="37"/>
      <c r="K115" s="14"/>
      <c r="L115" s="7"/>
      <c r="M115" s="22"/>
      <c r="N115" s="23"/>
    </row>
    <row r="116" spans="1:14" ht="17.2" customHeight="1" x14ac:dyDescent="0.2">
      <c r="A116" s="14"/>
      <c r="B116" s="55"/>
      <c r="C116" s="57"/>
      <c r="D116" s="46"/>
      <c r="E116" s="27" t="s">
        <v>35</v>
      </c>
      <c r="F116" s="32">
        <f>J114</f>
        <v>252.63</v>
      </c>
      <c r="G116" s="27">
        <v>49997</v>
      </c>
      <c r="H116" s="14"/>
      <c r="I116" s="37"/>
      <c r="J116" s="37"/>
      <c r="K116" s="14"/>
      <c r="L116" s="7"/>
      <c r="M116" s="22"/>
      <c r="N116" s="23"/>
    </row>
    <row r="117" spans="1:14" ht="17.2" customHeight="1" x14ac:dyDescent="0.2">
      <c r="A117" s="18">
        <v>226</v>
      </c>
      <c r="B117" s="15">
        <v>43266</v>
      </c>
      <c r="C117" s="43" t="s">
        <v>91</v>
      </c>
      <c r="D117" s="43"/>
      <c r="E117" s="27" t="s">
        <v>92</v>
      </c>
      <c r="F117" s="32">
        <v>57.86</v>
      </c>
      <c r="G117" s="14"/>
      <c r="H117" s="27">
        <v>32043</v>
      </c>
      <c r="I117" s="37">
        <v>47.43</v>
      </c>
      <c r="J117" s="37">
        <v>10.43</v>
      </c>
      <c r="K117" s="14">
        <v>22</v>
      </c>
      <c r="L117" s="7"/>
      <c r="M117" s="22"/>
      <c r="N117" s="23"/>
    </row>
    <row r="118" spans="1:14" ht="17.2" customHeight="1" x14ac:dyDescent="0.2">
      <c r="A118" s="14"/>
      <c r="B118" s="55"/>
      <c r="C118" s="57"/>
      <c r="D118" s="46"/>
      <c r="E118" s="14"/>
      <c r="F118" s="32">
        <f>I117</f>
        <v>47.43</v>
      </c>
      <c r="G118" s="14">
        <v>70106</v>
      </c>
      <c r="H118" s="14"/>
      <c r="I118" s="37"/>
      <c r="J118" s="37"/>
      <c r="K118" s="14"/>
      <c r="L118" s="7"/>
      <c r="M118" s="22"/>
      <c r="N118" s="23"/>
    </row>
    <row r="119" spans="1:14" ht="17.2" customHeight="1" x14ac:dyDescent="0.2">
      <c r="A119" s="14"/>
      <c r="B119" s="55"/>
      <c r="C119" s="57"/>
      <c r="D119" s="46"/>
      <c r="E119" s="27" t="s">
        <v>35</v>
      </c>
      <c r="F119" s="32">
        <f>J117</f>
        <v>10.43</v>
      </c>
      <c r="G119" s="27">
        <v>49997</v>
      </c>
      <c r="H119" s="14"/>
      <c r="I119" s="37"/>
      <c r="J119" s="37"/>
      <c r="K119" s="14"/>
      <c r="L119" s="7"/>
      <c r="M119" s="22"/>
      <c r="N119" s="23"/>
    </row>
    <row r="120" spans="1:14" ht="17.2" customHeight="1" x14ac:dyDescent="0.2">
      <c r="A120" s="18">
        <v>227</v>
      </c>
      <c r="B120" s="15">
        <v>43266</v>
      </c>
      <c r="C120" s="43" t="s">
        <v>93</v>
      </c>
      <c r="D120" s="43"/>
      <c r="E120" s="14" t="s">
        <v>64</v>
      </c>
      <c r="F120" s="32">
        <v>609.73</v>
      </c>
      <c r="G120" s="14"/>
      <c r="H120" s="14">
        <v>31882</v>
      </c>
      <c r="I120" s="37">
        <v>499.78</v>
      </c>
      <c r="J120" s="37">
        <v>109.95</v>
      </c>
      <c r="K120" s="14">
        <v>22</v>
      </c>
      <c r="L120" s="7"/>
      <c r="M120" s="22"/>
      <c r="N120" s="23"/>
    </row>
    <row r="121" spans="1:14" ht="17.2" customHeight="1" x14ac:dyDescent="0.2">
      <c r="A121" s="14"/>
      <c r="B121" s="55"/>
      <c r="C121" s="57"/>
      <c r="D121" s="46"/>
      <c r="E121" s="14"/>
      <c r="F121" s="32">
        <f>I120</f>
        <v>499.78</v>
      </c>
      <c r="G121" s="14">
        <v>70106</v>
      </c>
      <c r="H121" s="14"/>
      <c r="I121" s="37"/>
      <c r="J121" s="37"/>
      <c r="K121" s="14"/>
      <c r="L121" s="7"/>
      <c r="M121" s="22"/>
      <c r="N121" s="23"/>
    </row>
    <row r="122" spans="1:14" ht="17.2" customHeight="1" x14ac:dyDescent="0.2">
      <c r="A122" s="14"/>
      <c r="B122" s="55"/>
      <c r="C122" s="56"/>
      <c r="D122" s="58"/>
      <c r="E122" s="27" t="s">
        <v>35</v>
      </c>
      <c r="F122" s="32">
        <f>J120</f>
        <v>109.95</v>
      </c>
      <c r="G122" s="27">
        <v>49997</v>
      </c>
      <c r="H122" s="14"/>
      <c r="I122" s="37"/>
      <c r="J122" s="37"/>
      <c r="K122" s="14"/>
      <c r="L122" s="7"/>
      <c r="M122" s="22"/>
      <c r="N122" s="23"/>
    </row>
    <row r="123" spans="1:14" ht="17.2" customHeight="1" x14ac:dyDescent="0.2">
      <c r="A123" s="20"/>
      <c r="B123" s="15">
        <v>43265</v>
      </c>
      <c r="C123" s="56" t="s">
        <v>94</v>
      </c>
      <c r="D123" s="14"/>
      <c r="E123" s="14"/>
      <c r="F123" s="32">
        <v>609.73</v>
      </c>
      <c r="G123" s="14">
        <v>31882</v>
      </c>
      <c r="H123" s="14">
        <v>20221</v>
      </c>
      <c r="I123" s="61"/>
      <c r="J123" s="61"/>
      <c r="K123" s="20"/>
      <c r="L123" s="7"/>
      <c r="M123" s="22"/>
      <c r="N123" s="23"/>
    </row>
    <row r="124" spans="1:14" ht="17.2" customHeight="1" x14ac:dyDescent="0.2">
      <c r="A124" s="14">
        <v>228</v>
      </c>
      <c r="B124" s="15">
        <v>43269</v>
      </c>
      <c r="C124" s="27" t="s">
        <v>48</v>
      </c>
      <c r="D124" s="46" t="s">
        <v>95</v>
      </c>
      <c r="E124" s="14" t="s">
        <v>61</v>
      </c>
      <c r="F124" s="32">
        <v>115.04</v>
      </c>
      <c r="G124" s="14">
        <v>70107</v>
      </c>
      <c r="H124" s="14">
        <v>30443</v>
      </c>
      <c r="I124" s="37"/>
      <c r="J124" s="37"/>
      <c r="K124" s="14" t="s">
        <v>34</v>
      </c>
      <c r="L124" s="7"/>
      <c r="M124" s="22"/>
      <c r="N124" s="23"/>
    </row>
    <row r="125" spans="1:14" ht="17.2" customHeight="1" x14ac:dyDescent="0.2">
      <c r="A125" s="18">
        <v>229</v>
      </c>
      <c r="B125" s="15">
        <v>43271</v>
      </c>
      <c r="C125" s="43" t="s">
        <v>96</v>
      </c>
      <c r="D125" s="43"/>
      <c r="E125" s="14" t="s">
        <v>97</v>
      </c>
      <c r="F125" s="32">
        <v>928.72</v>
      </c>
      <c r="G125" s="14"/>
      <c r="H125" s="14">
        <v>30520</v>
      </c>
      <c r="I125" s="37">
        <v>893</v>
      </c>
      <c r="J125" s="37">
        <v>35.72</v>
      </c>
      <c r="K125" s="14">
        <v>4</v>
      </c>
      <c r="L125" s="7"/>
      <c r="M125" s="22"/>
      <c r="N125" s="23"/>
    </row>
    <row r="126" spans="1:14" ht="17.2" customHeight="1" x14ac:dyDescent="0.2">
      <c r="A126" s="14"/>
      <c r="B126" s="55"/>
      <c r="C126" s="57"/>
      <c r="D126" s="46"/>
      <c r="E126" s="14"/>
      <c r="F126" s="32">
        <f>I125</f>
        <v>893</v>
      </c>
      <c r="G126" s="27">
        <v>70105</v>
      </c>
      <c r="H126" s="14"/>
      <c r="I126" s="37"/>
      <c r="J126" s="37"/>
      <c r="K126" s="14"/>
      <c r="L126" s="7"/>
      <c r="M126" s="22"/>
      <c r="N126" s="23"/>
    </row>
    <row r="127" spans="1:14" ht="17.2" customHeight="1" x14ac:dyDescent="0.2">
      <c r="A127" s="14"/>
      <c r="B127" s="55"/>
      <c r="C127" s="56"/>
      <c r="D127" s="58"/>
      <c r="E127" s="27" t="s">
        <v>35</v>
      </c>
      <c r="F127" s="32">
        <f>J125</f>
        <v>35.72</v>
      </c>
      <c r="G127" s="27">
        <v>49997</v>
      </c>
      <c r="H127" s="14"/>
      <c r="I127" s="37"/>
      <c r="J127" s="37"/>
      <c r="K127" s="14"/>
      <c r="L127" s="7"/>
      <c r="M127" s="22"/>
      <c r="N127" s="23"/>
    </row>
    <row r="128" spans="1:14" ht="17.2" customHeight="1" x14ac:dyDescent="0.2">
      <c r="A128" s="20"/>
      <c r="B128" s="15">
        <v>43276</v>
      </c>
      <c r="C128" s="56" t="s">
        <v>98</v>
      </c>
      <c r="D128" s="14"/>
      <c r="E128" s="14"/>
      <c r="F128" s="32">
        <v>928.72</v>
      </c>
      <c r="G128" s="14">
        <v>30520</v>
      </c>
      <c r="H128" s="14">
        <v>20221</v>
      </c>
      <c r="I128" s="61"/>
      <c r="J128" s="61"/>
      <c r="K128" s="20"/>
    </row>
    <row r="129" spans="1:14" ht="17.2" customHeight="1" x14ac:dyDescent="0.2">
      <c r="A129" s="14">
        <v>230</v>
      </c>
      <c r="B129" s="15">
        <v>43271</v>
      </c>
      <c r="C129" s="27" t="s">
        <v>48</v>
      </c>
      <c r="D129" s="46" t="s">
        <v>99</v>
      </c>
      <c r="E129" s="14" t="s">
        <v>59</v>
      </c>
      <c r="F129" s="32">
        <v>312</v>
      </c>
      <c r="G129" s="14">
        <v>70107</v>
      </c>
      <c r="H129" s="14">
        <v>30809</v>
      </c>
      <c r="I129" s="37"/>
      <c r="J129" s="37"/>
      <c r="K129" s="14" t="s">
        <v>34</v>
      </c>
      <c r="L129" s="7"/>
      <c r="M129" s="22"/>
      <c r="N129" s="23"/>
    </row>
    <row r="130" spans="1:14" ht="17.2" customHeight="1" x14ac:dyDescent="0.2">
      <c r="A130" s="14">
        <v>231</v>
      </c>
      <c r="B130" s="15">
        <v>43272</v>
      </c>
      <c r="C130" s="27" t="s">
        <v>48</v>
      </c>
      <c r="D130" s="46" t="s">
        <v>100</v>
      </c>
      <c r="E130" s="14" t="s">
        <v>59</v>
      </c>
      <c r="F130" s="32">
        <v>144</v>
      </c>
      <c r="G130" s="14">
        <v>70107</v>
      </c>
      <c r="H130" s="14">
        <v>30809</v>
      </c>
      <c r="I130" s="37"/>
      <c r="J130" s="37"/>
      <c r="K130" s="14" t="s">
        <v>34</v>
      </c>
      <c r="L130" s="7"/>
      <c r="M130" s="22"/>
      <c r="N130" s="23"/>
    </row>
    <row r="131" spans="1:14" ht="17.2" customHeight="1" x14ac:dyDescent="0.2">
      <c r="A131" s="14">
        <v>232</v>
      </c>
      <c r="B131" s="15">
        <v>43272</v>
      </c>
      <c r="C131" s="27" t="s">
        <v>48</v>
      </c>
      <c r="D131" s="46" t="s">
        <v>101</v>
      </c>
      <c r="E131" s="14" t="s">
        <v>61</v>
      </c>
      <c r="F131" s="32">
        <v>124.41</v>
      </c>
      <c r="G131" s="14">
        <v>70107</v>
      </c>
      <c r="H131" s="14">
        <v>30443</v>
      </c>
      <c r="I131" s="37"/>
      <c r="J131" s="37"/>
      <c r="K131" s="14" t="s">
        <v>34</v>
      </c>
      <c r="L131" s="7"/>
      <c r="M131" s="22"/>
      <c r="N131" s="23"/>
    </row>
    <row r="132" spans="1:14" ht="17.2" customHeight="1" x14ac:dyDescent="0.2">
      <c r="A132" s="18">
        <v>233</v>
      </c>
      <c r="B132" s="15">
        <v>43277</v>
      </c>
      <c r="C132" s="43" t="s">
        <v>102</v>
      </c>
      <c r="D132" s="43"/>
      <c r="E132" s="14" t="s">
        <v>103</v>
      </c>
      <c r="F132" s="32">
        <v>402.45</v>
      </c>
      <c r="G132" s="14"/>
      <c r="H132" s="14">
        <v>30630</v>
      </c>
      <c r="I132" s="37">
        <v>329.88</v>
      </c>
      <c r="J132" s="37">
        <v>72.569999999999993</v>
      </c>
      <c r="K132" s="14">
        <v>22</v>
      </c>
      <c r="L132" s="7"/>
      <c r="M132" s="22"/>
      <c r="N132" s="23"/>
    </row>
    <row r="133" spans="1:14" ht="17.2" customHeight="1" x14ac:dyDescent="0.2">
      <c r="A133" s="14"/>
      <c r="B133" s="55"/>
      <c r="C133" s="57"/>
      <c r="D133" s="46"/>
      <c r="E133" s="14"/>
      <c r="F133" s="32">
        <f>I132</f>
        <v>329.88</v>
      </c>
      <c r="G133" s="27">
        <v>70106</v>
      </c>
      <c r="H133" s="14"/>
      <c r="I133" s="37"/>
      <c r="J133" s="37"/>
      <c r="K133" s="14"/>
      <c r="L133" s="7"/>
      <c r="M133" s="22"/>
      <c r="N133" s="23"/>
    </row>
    <row r="134" spans="1:14" ht="17.2" customHeight="1" x14ac:dyDescent="0.2">
      <c r="A134" s="14"/>
      <c r="B134" s="55"/>
      <c r="C134" s="56"/>
      <c r="D134" s="58"/>
      <c r="E134" s="27" t="s">
        <v>35</v>
      </c>
      <c r="F134" s="32">
        <f>J132</f>
        <v>72.569999999999993</v>
      </c>
      <c r="G134" s="27">
        <v>49997</v>
      </c>
      <c r="H134" s="14"/>
      <c r="I134" s="37"/>
      <c r="J134" s="37"/>
      <c r="K134" s="14"/>
      <c r="L134" s="7"/>
      <c r="M134" s="22"/>
      <c r="N134" s="23"/>
    </row>
    <row r="135" spans="1:14" ht="17.2" customHeight="1" x14ac:dyDescent="0.2">
      <c r="A135" s="18">
        <v>234</v>
      </c>
      <c r="B135" s="15">
        <v>43278</v>
      </c>
      <c r="C135" s="43" t="s">
        <v>104</v>
      </c>
      <c r="D135" s="43"/>
      <c r="E135" s="14" t="s">
        <v>59</v>
      </c>
      <c r="F135" s="32">
        <v>150.18</v>
      </c>
      <c r="G135" s="14"/>
      <c r="H135" s="14">
        <v>30809</v>
      </c>
      <c r="I135" s="37">
        <v>139.19999999999999</v>
      </c>
      <c r="J135" s="37"/>
      <c r="K135" s="14" t="s">
        <v>34</v>
      </c>
      <c r="L135" s="7"/>
      <c r="M135" s="22"/>
      <c r="N135" s="23"/>
    </row>
    <row r="136" spans="1:14" ht="17.2" customHeight="1" x14ac:dyDescent="0.2">
      <c r="A136" s="14"/>
      <c r="B136" s="55"/>
      <c r="C136" s="56"/>
      <c r="D136" s="46"/>
      <c r="E136" s="14"/>
      <c r="F136" s="32"/>
      <c r="G136" s="14"/>
      <c r="H136" s="14"/>
      <c r="I136" s="37">
        <v>9</v>
      </c>
      <c r="J136" s="37">
        <v>1.28</v>
      </c>
      <c r="K136" s="14">
        <v>22</v>
      </c>
      <c r="L136" s="60"/>
      <c r="M136" s="22"/>
      <c r="N136" s="23"/>
    </row>
    <row r="137" spans="1:14" ht="17.2" customHeight="1" x14ac:dyDescent="0.2">
      <c r="A137" s="14"/>
      <c r="B137" s="55"/>
      <c r="C137" s="57"/>
      <c r="D137" s="46"/>
      <c r="E137" s="14"/>
      <c r="F137" s="32">
        <f>I135+I136</f>
        <v>148.19999999999999</v>
      </c>
      <c r="G137" s="14">
        <v>70107</v>
      </c>
      <c r="H137" s="14"/>
      <c r="I137" s="37"/>
      <c r="J137" s="37"/>
      <c r="K137" s="14"/>
      <c r="L137" s="60"/>
      <c r="M137" s="22"/>
      <c r="N137" s="23"/>
    </row>
    <row r="138" spans="1:14" ht="17.2" customHeight="1" x14ac:dyDescent="0.2">
      <c r="A138" s="14"/>
      <c r="B138" s="55"/>
      <c r="C138" s="56"/>
      <c r="D138" s="58"/>
      <c r="E138" s="27" t="s">
        <v>35</v>
      </c>
      <c r="F138" s="32">
        <f>J136</f>
        <v>1.28</v>
      </c>
      <c r="G138" s="27">
        <v>49997</v>
      </c>
      <c r="H138" s="14"/>
      <c r="I138" s="37"/>
      <c r="J138" s="37"/>
      <c r="K138" s="14"/>
      <c r="L138" s="60"/>
      <c r="M138" s="22"/>
      <c r="N138" s="23"/>
    </row>
    <row r="139" spans="1:14" ht="17.2" customHeight="1" x14ac:dyDescent="0.2">
      <c r="A139" s="14">
        <v>235</v>
      </c>
      <c r="B139" s="15">
        <v>43278</v>
      </c>
      <c r="C139" s="27" t="s">
        <v>48</v>
      </c>
      <c r="D139" s="46" t="s">
        <v>105</v>
      </c>
      <c r="E139" s="14" t="s">
        <v>61</v>
      </c>
      <c r="F139" s="32">
        <v>107.68</v>
      </c>
      <c r="G139" s="14">
        <v>70107</v>
      </c>
      <c r="H139" s="14">
        <v>30443</v>
      </c>
      <c r="I139" s="37"/>
      <c r="J139" s="37"/>
      <c r="K139" s="14" t="s">
        <v>34</v>
      </c>
      <c r="L139" s="60"/>
      <c r="M139" s="22"/>
      <c r="N139" s="23"/>
    </row>
    <row r="140" spans="1:14" ht="17.2" customHeight="1" x14ac:dyDescent="0.2">
      <c r="A140" s="18">
        <v>236</v>
      </c>
      <c r="B140" s="15">
        <v>43273</v>
      </c>
      <c r="C140" s="43" t="s">
        <v>106</v>
      </c>
      <c r="D140" s="43"/>
      <c r="E140" s="14" t="s">
        <v>107</v>
      </c>
      <c r="F140" s="32">
        <v>310.47000000000003</v>
      </c>
      <c r="G140" s="14"/>
      <c r="H140" s="14">
        <v>30473</v>
      </c>
      <c r="I140" s="37">
        <v>254.48</v>
      </c>
      <c r="J140" s="37">
        <v>55.99</v>
      </c>
      <c r="K140" s="14">
        <v>22</v>
      </c>
      <c r="L140" s="60"/>
      <c r="M140" s="22"/>
      <c r="N140" s="23"/>
    </row>
    <row r="141" spans="1:14" ht="17.2" customHeight="1" x14ac:dyDescent="0.2">
      <c r="A141" s="14"/>
      <c r="B141" s="55"/>
      <c r="C141" s="57"/>
      <c r="D141" s="46"/>
      <c r="E141" s="14"/>
      <c r="F141" s="32">
        <f>I140</f>
        <v>254.48</v>
      </c>
      <c r="G141" s="27">
        <v>70106</v>
      </c>
      <c r="H141" s="14"/>
      <c r="I141" s="37"/>
      <c r="J141" s="37"/>
      <c r="K141" s="14"/>
      <c r="L141" s="60"/>
      <c r="M141" s="22"/>
      <c r="N141" s="23"/>
    </row>
    <row r="142" spans="1:14" ht="17.2" customHeight="1" x14ac:dyDescent="0.2">
      <c r="A142" s="14"/>
      <c r="B142" s="55"/>
      <c r="C142" s="56"/>
      <c r="D142" s="58"/>
      <c r="E142" s="27" t="s">
        <v>35</v>
      </c>
      <c r="F142" s="32">
        <f>J140</f>
        <v>55.99</v>
      </c>
      <c r="G142" s="27">
        <v>49997</v>
      </c>
      <c r="H142" s="14"/>
      <c r="I142" s="37"/>
      <c r="J142" s="37"/>
      <c r="K142" s="14"/>
      <c r="L142" s="60"/>
      <c r="M142" s="22"/>
      <c r="N142" s="23"/>
    </row>
    <row r="143" spans="1:14" ht="17.2" customHeight="1" x14ac:dyDescent="0.2">
      <c r="A143" s="76"/>
      <c r="B143" s="15">
        <v>43278</v>
      </c>
      <c r="C143" s="56" t="s">
        <v>108</v>
      </c>
      <c r="D143" s="14"/>
      <c r="E143" s="14"/>
      <c r="F143" s="32">
        <v>310.47000000000003</v>
      </c>
      <c r="G143" s="14">
        <v>30473</v>
      </c>
      <c r="H143" s="14">
        <v>20221</v>
      </c>
      <c r="I143" s="77"/>
      <c r="J143" s="77"/>
      <c r="K143" s="78"/>
      <c r="L143" s="60"/>
      <c r="M143" s="22"/>
      <c r="N143" s="23"/>
    </row>
    <row r="144" spans="1:14" ht="17.2" customHeight="1" x14ac:dyDescent="0.2">
      <c r="A144" s="18">
        <v>237</v>
      </c>
      <c r="B144" s="15">
        <v>43279</v>
      </c>
      <c r="C144" s="43" t="s">
        <v>109</v>
      </c>
      <c r="D144" s="43"/>
      <c r="E144" s="27" t="s">
        <v>110</v>
      </c>
      <c r="F144" s="32">
        <v>67.06</v>
      </c>
      <c r="G144" s="14"/>
      <c r="H144" s="14">
        <v>32519</v>
      </c>
      <c r="I144" s="37">
        <v>60.35</v>
      </c>
      <c r="J144" s="37">
        <v>6.71</v>
      </c>
      <c r="K144" s="14">
        <v>10</v>
      </c>
      <c r="L144" s="60"/>
      <c r="M144" s="22"/>
      <c r="N144" s="23"/>
    </row>
    <row r="145" spans="1:14" ht="17.2" customHeight="1" x14ac:dyDescent="0.2">
      <c r="A145" s="14"/>
      <c r="B145" s="55"/>
      <c r="C145" s="57"/>
      <c r="D145" s="46"/>
      <c r="E145" s="14"/>
      <c r="F145" s="32">
        <f>I144</f>
        <v>60.35</v>
      </c>
      <c r="G145" s="27">
        <v>73923</v>
      </c>
      <c r="H145" s="14"/>
      <c r="I145" s="37"/>
      <c r="J145" s="37"/>
      <c r="K145" s="14"/>
      <c r="L145" s="60"/>
      <c r="M145" s="22"/>
      <c r="N145" s="23"/>
    </row>
    <row r="146" spans="1:14" ht="17.2" customHeight="1" x14ac:dyDescent="0.2">
      <c r="A146" s="14"/>
      <c r="B146" s="55"/>
      <c r="C146" s="56"/>
      <c r="D146" s="58"/>
      <c r="E146" s="27" t="s">
        <v>35</v>
      </c>
      <c r="F146" s="32">
        <f>J144</f>
        <v>6.71</v>
      </c>
      <c r="G146" s="27">
        <v>49997</v>
      </c>
      <c r="H146" s="14"/>
      <c r="I146" s="37"/>
      <c r="J146" s="37"/>
      <c r="K146" s="14"/>
      <c r="L146" s="7"/>
      <c r="M146" s="22"/>
      <c r="N146" s="23"/>
    </row>
    <row r="147" spans="1:14" ht="17.2" customHeight="1" x14ac:dyDescent="0.2">
      <c r="A147" s="76"/>
      <c r="B147" s="15">
        <v>43278</v>
      </c>
      <c r="C147" s="56" t="s">
        <v>111</v>
      </c>
      <c r="D147" s="14"/>
      <c r="E147" s="14"/>
      <c r="F147" s="32">
        <v>67.06</v>
      </c>
      <c r="G147" s="14">
        <v>32519</v>
      </c>
      <c r="H147" s="14">
        <v>20003</v>
      </c>
      <c r="I147" s="77"/>
      <c r="J147" s="77"/>
      <c r="K147" s="78"/>
      <c r="L147" s="7"/>
      <c r="M147" s="22"/>
      <c r="N147" s="23"/>
    </row>
    <row r="148" spans="1:14" ht="17.2" customHeight="1" x14ac:dyDescent="0.2">
      <c r="A148" s="18">
        <v>238</v>
      </c>
      <c r="B148" s="15">
        <v>43279</v>
      </c>
      <c r="C148" s="43" t="s">
        <v>112</v>
      </c>
      <c r="D148" s="43"/>
      <c r="E148" s="27" t="s">
        <v>113</v>
      </c>
      <c r="F148" s="32">
        <v>1787.93</v>
      </c>
      <c r="G148" s="14"/>
      <c r="H148" s="14">
        <v>32519</v>
      </c>
      <c r="I148" s="37">
        <v>1465.52</v>
      </c>
      <c r="J148" s="37">
        <v>322.41000000000003</v>
      </c>
      <c r="K148" s="14">
        <v>22</v>
      </c>
      <c r="L148" s="7"/>
      <c r="M148" s="22"/>
      <c r="N148" s="23"/>
    </row>
    <row r="149" spans="1:14" ht="17.2" customHeight="1" x14ac:dyDescent="0.2">
      <c r="A149" s="14"/>
      <c r="B149" s="55"/>
      <c r="C149" s="57"/>
      <c r="D149" s="46"/>
      <c r="E149" s="14"/>
      <c r="F149" s="32">
        <f>I148</f>
        <v>1465.52</v>
      </c>
      <c r="G149" s="27">
        <v>70106</v>
      </c>
      <c r="H149" s="14"/>
      <c r="I149" s="37"/>
      <c r="J149" s="37"/>
      <c r="K149" s="14"/>
      <c r="L149" s="7"/>
      <c r="M149" s="22"/>
      <c r="N149" s="23"/>
    </row>
    <row r="150" spans="1:14" ht="17.2" customHeight="1" x14ac:dyDescent="0.2">
      <c r="A150" s="14"/>
      <c r="B150" s="55"/>
      <c r="C150" s="56"/>
      <c r="D150" s="58"/>
      <c r="E150" s="27" t="s">
        <v>35</v>
      </c>
      <c r="F150" s="32">
        <f>J148</f>
        <v>322.41000000000003</v>
      </c>
      <c r="G150" s="27">
        <v>49997</v>
      </c>
      <c r="H150" s="14"/>
      <c r="I150" s="37"/>
      <c r="J150" s="37"/>
      <c r="K150" s="14"/>
      <c r="L150" s="7"/>
      <c r="M150" s="22"/>
      <c r="N150" s="23"/>
    </row>
    <row r="151" spans="1:14" ht="17.2" customHeight="1" x14ac:dyDescent="0.2">
      <c r="A151" s="14">
        <v>239</v>
      </c>
      <c r="B151" s="15">
        <v>43281</v>
      </c>
      <c r="C151" s="27" t="s">
        <v>48</v>
      </c>
      <c r="D151" s="46" t="s">
        <v>114</v>
      </c>
      <c r="E151" s="14" t="s">
        <v>38</v>
      </c>
      <c r="F151" s="32">
        <v>202.02</v>
      </c>
      <c r="G151" s="14">
        <v>70107</v>
      </c>
      <c r="H151" s="14">
        <v>30517</v>
      </c>
      <c r="I151" s="37"/>
      <c r="J151" s="37"/>
      <c r="K151" s="14" t="s">
        <v>34</v>
      </c>
      <c r="L151" s="7"/>
      <c r="M151" s="22"/>
      <c r="N151" s="23"/>
    </row>
    <row r="152" spans="1:14" ht="17.2" customHeight="1" x14ac:dyDescent="0.2">
      <c r="A152" s="14">
        <v>240</v>
      </c>
      <c r="B152" s="15">
        <v>43281</v>
      </c>
      <c r="C152" s="27" t="s">
        <v>48</v>
      </c>
      <c r="D152" s="79">
        <v>18001655</v>
      </c>
      <c r="E152" s="14" t="s">
        <v>33</v>
      </c>
      <c r="F152" s="32">
        <v>74.540000000000006</v>
      </c>
      <c r="G152" s="14">
        <v>70107</v>
      </c>
      <c r="H152" s="14">
        <v>32048</v>
      </c>
      <c r="I152" s="37"/>
      <c r="J152" s="37"/>
      <c r="K152" s="14" t="s">
        <v>34</v>
      </c>
      <c r="L152" s="7"/>
      <c r="M152" s="22"/>
      <c r="N152" s="23"/>
    </row>
    <row r="153" spans="1:14" ht="17.2" customHeight="1" x14ac:dyDescent="0.2">
      <c r="A153" s="14">
        <v>241</v>
      </c>
      <c r="B153" s="15">
        <v>43281</v>
      </c>
      <c r="C153" s="27" t="s">
        <v>48</v>
      </c>
      <c r="D153" s="79">
        <v>6018244917</v>
      </c>
      <c r="E153" s="14" t="s">
        <v>115</v>
      </c>
      <c r="F153" s="32">
        <v>19.829999999999998</v>
      </c>
      <c r="G153" s="14">
        <v>70107</v>
      </c>
      <c r="H153" s="14">
        <v>30518</v>
      </c>
      <c r="I153" s="37"/>
      <c r="J153" s="37"/>
      <c r="K153" s="14" t="s">
        <v>34</v>
      </c>
      <c r="L153" s="7"/>
      <c r="M153" s="22"/>
      <c r="N153" s="23"/>
    </row>
    <row r="154" spans="1:14" ht="17.2" customHeight="1" x14ac:dyDescent="0.2">
      <c r="A154" s="14">
        <v>242</v>
      </c>
      <c r="B154" s="15">
        <v>43281</v>
      </c>
      <c r="C154" s="27" t="s">
        <v>48</v>
      </c>
      <c r="D154" s="79">
        <v>6018244918</v>
      </c>
      <c r="E154" s="14" t="s">
        <v>115</v>
      </c>
      <c r="F154" s="32">
        <v>68.150000000000006</v>
      </c>
      <c r="G154" s="14">
        <v>70107</v>
      </c>
      <c r="H154" s="14">
        <v>30518</v>
      </c>
      <c r="I154" s="37"/>
      <c r="J154" s="37"/>
      <c r="K154" s="14" t="s">
        <v>34</v>
      </c>
    </row>
    <row r="155" spans="1:14" ht="17.2" customHeight="1" x14ac:dyDescent="0.2">
      <c r="A155" s="14">
        <v>243</v>
      </c>
      <c r="B155" s="15">
        <v>43281</v>
      </c>
      <c r="C155" s="27" t="s">
        <v>48</v>
      </c>
      <c r="D155" s="79">
        <v>6018244919</v>
      </c>
      <c r="E155" s="14" t="s">
        <v>115</v>
      </c>
      <c r="F155" s="32">
        <v>44.87</v>
      </c>
      <c r="G155" s="14">
        <v>70107</v>
      </c>
      <c r="H155" s="14">
        <v>30518</v>
      </c>
      <c r="I155" s="37"/>
      <c r="J155" s="37"/>
      <c r="K155" s="14" t="s">
        <v>34</v>
      </c>
    </row>
    <row r="156" spans="1:14" ht="17.2" customHeight="1" x14ac:dyDescent="0.2">
      <c r="A156" s="14">
        <v>244</v>
      </c>
      <c r="B156" s="15">
        <v>43281</v>
      </c>
      <c r="C156" s="27" t="s">
        <v>48</v>
      </c>
      <c r="D156" s="46" t="s">
        <v>116</v>
      </c>
      <c r="E156" s="14" t="s">
        <v>50</v>
      </c>
      <c r="F156" s="32">
        <v>33.299999999999997</v>
      </c>
      <c r="G156" s="14">
        <v>70107</v>
      </c>
      <c r="H156" s="14">
        <v>30524</v>
      </c>
      <c r="I156" s="37"/>
      <c r="J156" s="37"/>
      <c r="K156" s="14" t="s">
        <v>34</v>
      </c>
    </row>
    <row r="157" spans="1:14" ht="17.2" customHeight="1" x14ac:dyDescent="0.2">
      <c r="A157" s="14">
        <v>245</v>
      </c>
      <c r="B157" s="15">
        <v>43279</v>
      </c>
      <c r="C157" s="27" t="s">
        <v>48</v>
      </c>
      <c r="D157" s="48">
        <v>18001546</v>
      </c>
      <c r="E157" s="27" t="s">
        <v>117</v>
      </c>
      <c r="F157" s="32">
        <v>142.11000000000001</v>
      </c>
      <c r="G157" s="14">
        <v>70107</v>
      </c>
      <c r="H157" s="14">
        <v>31522</v>
      </c>
      <c r="I157" s="14"/>
      <c r="J157" s="37"/>
      <c r="K157" s="27" t="s">
        <v>34</v>
      </c>
    </row>
    <row r="158" spans="1:14" ht="17.2" customHeight="1" x14ac:dyDescent="0.2">
      <c r="A158" s="27">
        <v>246</v>
      </c>
      <c r="B158" s="15">
        <v>43277</v>
      </c>
      <c r="C158" s="27" t="s">
        <v>48</v>
      </c>
      <c r="D158" s="80">
        <v>1824239261</v>
      </c>
      <c r="E158" s="27" t="s">
        <v>118</v>
      </c>
      <c r="F158" s="81">
        <v>0</v>
      </c>
      <c r="G158" s="27" t="str">
        <f>IF(E158="IVA C/E",49997,IF(E158="COMM.",81408," "))</f>
        <v xml:space="preserve"> </v>
      </c>
      <c r="H158" s="27">
        <v>30815</v>
      </c>
      <c r="I158" s="38"/>
      <c r="J158" s="38"/>
      <c r="K158" s="27">
        <v>22</v>
      </c>
    </row>
    <row r="159" spans="1:14" ht="17.2" customHeight="1" x14ac:dyDescent="0.2">
      <c r="A159" s="27"/>
      <c r="B159" s="50"/>
      <c r="C159" s="27"/>
      <c r="D159" s="48"/>
      <c r="E159" s="27"/>
      <c r="F159" s="82"/>
      <c r="G159" s="27">
        <v>73918</v>
      </c>
      <c r="H159" s="27"/>
      <c r="I159" s="38"/>
      <c r="J159" s="38"/>
      <c r="K159" s="27"/>
    </row>
    <row r="160" spans="1:14" ht="17.2" customHeight="1" x14ac:dyDescent="0.2">
      <c r="A160" s="27"/>
      <c r="B160" s="50"/>
      <c r="C160" s="27"/>
      <c r="D160" s="48"/>
      <c r="E160" s="27" t="s">
        <v>35</v>
      </c>
      <c r="F160" s="82"/>
      <c r="G160" s="27">
        <f>IF(E160="IVA C/E",49997,IF(E160="COMM.",81408," "))</f>
        <v>49997</v>
      </c>
      <c r="H160" s="27"/>
      <c r="I160" s="38"/>
      <c r="J160" s="38"/>
      <c r="K160" s="27"/>
    </row>
    <row r="161" spans="1:17" ht="17.2" customHeight="1" x14ac:dyDescent="0.2">
      <c r="A161" s="27"/>
      <c r="B161" s="15">
        <v>43277</v>
      </c>
      <c r="C161" s="56" t="s">
        <v>119</v>
      </c>
      <c r="D161" s="14"/>
      <c r="E161" s="14"/>
      <c r="F161" s="83">
        <v>0</v>
      </c>
      <c r="G161" s="14">
        <v>30815</v>
      </c>
      <c r="H161" s="14">
        <v>20221</v>
      </c>
      <c r="I161" s="38"/>
      <c r="J161" s="38"/>
      <c r="K161" s="27"/>
    </row>
    <row r="162" spans="1:17" ht="17.2" customHeight="1" x14ac:dyDescent="0.25">
      <c r="B162" s="84">
        <v>43258</v>
      </c>
      <c r="C162" s="85" t="s">
        <v>120</v>
      </c>
      <c r="D162" s="86"/>
      <c r="E162" s="87" t="s">
        <v>121</v>
      </c>
      <c r="F162" s="88">
        <v>21.01</v>
      </c>
      <c r="G162" s="87"/>
      <c r="H162" s="87">
        <v>20221</v>
      </c>
      <c r="L162" s="89" t="s">
        <v>122</v>
      </c>
      <c r="M162" s="90"/>
      <c r="N162" s="91"/>
      <c r="O162" s="24"/>
    </row>
    <row r="163" spans="1:17" ht="17.2" customHeight="1" x14ac:dyDescent="0.25">
      <c r="B163" s="84">
        <v>43259</v>
      </c>
      <c r="C163" s="85" t="s">
        <v>123</v>
      </c>
      <c r="D163" s="87"/>
      <c r="E163" s="87" t="s">
        <v>121</v>
      </c>
      <c r="F163" s="88">
        <v>258.27999999999997</v>
      </c>
      <c r="G163" s="87"/>
      <c r="H163" s="87">
        <v>20221</v>
      </c>
      <c r="L163" s="89" t="s">
        <v>124</v>
      </c>
      <c r="M163" s="90"/>
      <c r="N163" s="91"/>
      <c r="O163" s="24"/>
    </row>
    <row r="164" spans="1:17" ht="18" customHeight="1" x14ac:dyDescent="0.2">
      <c r="B164" s="15">
        <v>43265</v>
      </c>
      <c r="C164" s="56" t="s">
        <v>125</v>
      </c>
      <c r="D164" s="46"/>
      <c r="E164" s="14"/>
      <c r="F164" s="32">
        <v>7.82</v>
      </c>
      <c r="G164" s="14">
        <v>32043</v>
      </c>
      <c r="H164" s="14">
        <v>20210</v>
      </c>
      <c r="L164" s="7"/>
      <c r="M164" s="22"/>
    </row>
    <row r="165" spans="1:17" s="94" customFormat="1" ht="18" customHeight="1" x14ac:dyDescent="0.25">
      <c r="A165" s="1"/>
      <c r="B165" s="15">
        <v>43269</v>
      </c>
      <c r="C165" s="56" t="s">
        <v>126</v>
      </c>
      <c r="D165" s="46"/>
      <c r="E165" s="14"/>
      <c r="F165" s="32">
        <v>71.8</v>
      </c>
      <c r="G165" s="14">
        <v>31667</v>
      </c>
      <c r="H165" s="14">
        <v>20221</v>
      </c>
      <c r="I165" s="5"/>
      <c r="J165" s="5"/>
      <c r="K165" s="3"/>
      <c r="L165" s="92"/>
      <c r="M165" s="93"/>
      <c r="O165" s="95"/>
      <c r="P165" s="95"/>
      <c r="Q165" s="95"/>
    </row>
    <row r="166" spans="1:17" ht="17.2" customHeight="1" x14ac:dyDescent="0.2">
      <c r="B166" s="15">
        <v>43272</v>
      </c>
      <c r="C166" s="56" t="s">
        <v>127</v>
      </c>
      <c r="D166" s="46"/>
      <c r="E166" s="14"/>
      <c r="F166" s="32">
        <v>5760</v>
      </c>
      <c r="G166" s="14">
        <v>30810</v>
      </c>
      <c r="H166" s="14">
        <v>20221</v>
      </c>
    </row>
    <row r="167" spans="1:17" ht="17.2" customHeight="1" x14ac:dyDescent="0.2">
      <c r="B167" s="15">
        <v>43277</v>
      </c>
      <c r="C167" s="56" t="s">
        <v>128</v>
      </c>
      <c r="D167" s="46"/>
      <c r="E167" s="14"/>
      <c r="F167" s="32">
        <v>1235.26</v>
      </c>
      <c r="G167" s="14">
        <v>31522</v>
      </c>
      <c r="H167" s="14">
        <v>20221</v>
      </c>
    </row>
    <row r="168" spans="1:17" ht="17.2" customHeight="1" x14ac:dyDescent="0.2">
      <c r="B168" s="15">
        <v>43277</v>
      </c>
      <c r="C168" s="56" t="s">
        <v>129</v>
      </c>
      <c r="D168" s="46"/>
      <c r="E168" s="14"/>
      <c r="F168" s="32">
        <v>640.79999999999995</v>
      </c>
      <c r="G168" s="14">
        <v>30809</v>
      </c>
      <c r="H168" s="14">
        <v>20221</v>
      </c>
    </row>
    <row r="169" spans="1:17" ht="17.2" customHeight="1" x14ac:dyDescent="0.2">
      <c r="B169" s="15">
        <v>43279</v>
      </c>
      <c r="C169" s="56" t="s">
        <v>130</v>
      </c>
      <c r="D169" s="46"/>
      <c r="E169" s="14"/>
      <c r="F169" s="32">
        <v>1486.81</v>
      </c>
      <c r="G169" s="14">
        <v>30443</v>
      </c>
      <c r="H169" s="14">
        <v>20221</v>
      </c>
    </row>
    <row r="170" spans="1:17" ht="17.2" customHeight="1" x14ac:dyDescent="0.2">
      <c r="B170" s="15">
        <v>43279</v>
      </c>
      <c r="C170" s="56" t="s">
        <v>131</v>
      </c>
      <c r="D170" s="46"/>
      <c r="E170" s="14"/>
      <c r="F170" s="32">
        <v>248</v>
      </c>
      <c r="G170" s="14">
        <v>32046</v>
      </c>
      <c r="H170" s="14">
        <v>20221</v>
      </c>
    </row>
    <row r="171" spans="1:17" ht="17.2" customHeight="1" x14ac:dyDescent="0.2">
      <c r="B171" s="15">
        <v>43279</v>
      </c>
      <c r="C171" s="56" t="s">
        <v>132</v>
      </c>
      <c r="D171" s="46"/>
      <c r="E171" s="14"/>
      <c r="F171" s="32">
        <v>635.08000000000004</v>
      </c>
      <c r="G171" s="14">
        <v>30172</v>
      </c>
      <c r="H171" s="14">
        <v>20221</v>
      </c>
    </row>
    <row r="172" spans="1:17" ht="17.2" customHeight="1" x14ac:dyDescent="0.2">
      <c r="B172" s="15">
        <v>43279</v>
      </c>
      <c r="C172" s="25" t="s">
        <v>133</v>
      </c>
      <c r="D172" s="48"/>
      <c r="E172" s="27"/>
      <c r="F172" s="33">
        <v>294.05</v>
      </c>
      <c r="G172" s="27">
        <v>31522</v>
      </c>
      <c r="H172" s="27">
        <v>20221</v>
      </c>
    </row>
    <row r="173" spans="1:17" ht="17.2" customHeight="1" x14ac:dyDescent="0.2">
      <c r="B173" s="15">
        <v>43279</v>
      </c>
      <c r="C173" s="25" t="s">
        <v>134</v>
      </c>
      <c r="D173" s="48"/>
      <c r="E173" s="27"/>
      <c r="F173" s="33">
        <v>48.8</v>
      </c>
      <c r="G173" s="27">
        <v>32367</v>
      </c>
      <c r="H173" s="27">
        <v>20221</v>
      </c>
    </row>
    <row r="174" spans="1:17" ht="17.2" customHeight="1" x14ac:dyDescent="0.2">
      <c r="B174" s="84">
        <v>43280</v>
      </c>
      <c r="C174" s="85" t="s">
        <v>120</v>
      </c>
      <c r="D174" s="86"/>
      <c r="E174" s="87"/>
      <c r="F174" s="88">
        <v>946.63</v>
      </c>
      <c r="G174" s="87">
        <v>30815</v>
      </c>
      <c r="H174" s="87">
        <v>20221</v>
      </c>
      <c r="L174" t="s">
        <v>135</v>
      </c>
    </row>
    <row r="175" spans="1:17" ht="17.2" customHeight="1" x14ac:dyDescent="0.2">
      <c r="B175" s="84">
        <v>43277</v>
      </c>
      <c r="C175" s="85" t="s">
        <v>120</v>
      </c>
      <c r="D175" s="86"/>
      <c r="E175" s="87" t="s">
        <v>136</v>
      </c>
      <c r="F175" s="88">
        <v>66.83</v>
      </c>
      <c r="G175" s="87"/>
      <c r="H175" s="87">
        <v>20221</v>
      </c>
      <c r="L175" t="s">
        <v>137</v>
      </c>
    </row>
    <row r="176" spans="1:17" ht="17.2" customHeight="1" x14ac:dyDescent="0.2">
      <c r="B176" s="15">
        <v>43272</v>
      </c>
      <c r="C176" s="14"/>
      <c r="D176" s="46"/>
      <c r="E176" s="27" t="s">
        <v>46</v>
      </c>
      <c r="F176" s="33">
        <v>42.94</v>
      </c>
      <c r="G176" s="27">
        <v>41213</v>
      </c>
      <c r="H176" s="27">
        <v>20221</v>
      </c>
    </row>
    <row r="177" spans="2:12" ht="17.2" customHeight="1" x14ac:dyDescent="0.2">
      <c r="B177" s="15">
        <v>43271</v>
      </c>
      <c r="C177" s="25" t="s">
        <v>138</v>
      </c>
      <c r="D177" s="27"/>
      <c r="E177" s="27"/>
      <c r="F177" s="33">
        <v>8200</v>
      </c>
      <c r="G177" s="27">
        <v>40402</v>
      </c>
      <c r="H177" s="27">
        <v>20221</v>
      </c>
    </row>
    <row r="178" spans="2:12" ht="17.2" customHeight="1" x14ac:dyDescent="0.2">
      <c r="B178" s="15">
        <v>43271</v>
      </c>
      <c r="C178" s="25" t="s">
        <v>139</v>
      </c>
      <c r="D178" s="27"/>
      <c r="E178" s="27"/>
      <c r="F178" s="33">
        <v>8200</v>
      </c>
      <c r="G178" s="27">
        <v>20221</v>
      </c>
      <c r="H178" s="27">
        <v>40402</v>
      </c>
    </row>
    <row r="179" spans="2:12" ht="17.2" customHeight="1" x14ac:dyDescent="0.2">
      <c r="B179" s="15">
        <v>43256</v>
      </c>
      <c r="C179" s="25" t="s">
        <v>140</v>
      </c>
      <c r="D179" s="27"/>
      <c r="E179" s="27"/>
      <c r="F179" s="33">
        <v>7050</v>
      </c>
      <c r="G179" s="27">
        <v>20221</v>
      </c>
      <c r="H179" s="27">
        <v>20003</v>
      </c>
    </row>
    <row r="180" spans="2:12" ht="17.2" customHeight="1" x14ac:dyDescent="0.2">
      <c r="B180" s="15">
        <v>43264</v>
      </c>
      <c r="C180" s="25" t="s">
        <v>140</v>
      </c>
      <c r="D180" s="27"/>
      <c r="E180" s="27"/>
      <c r="F180" s="33">
        <v>1500</v>
      </c>
      <c r="G180" s="27">
        <v>20221</v>
      </c>
      <c r="H180" s="27">
        <v>20003</v>
      </c>
    </row>
    <row r="181" spans="2:12" ht="17.2" customHeight="1" x14ac:dyDescent="0.2">
      <c r="B181" s="15">
        <v>43279</v>
      </c>
      <c r="C181" s="25" t="s">
        <v>140</v>
      </c>
      <c r="D181" s="27"/>
      <c r="E181" s="27"/>
      <c r="F181" s="33">
        <v>7520</v>
      </c>
      <c r="G181" s="27">
        <v>20221</v>
      </c>
      <c r="H181" s="27">
        <v>20003</v>
      </c>
    </row>
    <row r="182" spans="2:12" ht="17.2" customHeight="1" x14ac:dyDescent="0.2">
      <c r="B182" s="15">
        <v>43271</v>
      </c>
      <c r="C182" s="96" t="s">
        <v>141</v>
      </c>
      <c r="D182" s="97"/>
      <c r="E182" s="97" t="s">
        <v>121</v>
      </c>
      <c r="F182" s="98">
        <v>463.56</v>
      </c>
      <c r="G182" s="99"/>
      <c r="H182" s="97">
        <v>20221</v>
      </c>
      <c r="L182" t="s">
        <v>142</v>
      </c>
    </row>
    <row r="183" spans="2:12" ht="17.2" customHeight="1" x14ac:dyDescent="0.2">
      <c r="C183" s="100" t="s">
        <v>143</v>
      </c>
      <c r="D183" s="100"/>
      <c r="E183" s="14"/>
      <c r="F183" s="88">
        <v>10799.88</v>
      </c>
      <c r="L183" s="1" t="s">
        <v>144</v>
      </c>
    </row>
    <row r="184" spans="2:12" ht="17.2" customHeight="1" x14ac:dyDescent="0.2">
      <c r="B184" s="15">
        <v>43255</v>
      </c>
      <c r="C184" s="101" t="s">
        <v>145</v>
      </c>
      <c r="D184" s="101"/>
      <c r="E184" s="102"/>
      <c r="F184" s="33">
        <v>69.13</v>
      </c>
      <c r="G184" s="46">
        <v>49875</v>
      </c>
    </row>
    <row r="185" spans="2:12" ht="17.2" customHeight="1" x14ac:dyDescent="0.2">
      <c r="B185" s="15">
        <v>43255</v>
      </c>
      <c r="C185" s="101" t="s">
        <v>146</v>
      </c>
      <c r="D185" s="101"/>
      <c r="E185" s="102"/>
      <c r="F185" s="33">
        <v>66.319999999999993</v>
      </c>
      <c r="G185" s="46">
        <v>49875</v>
      </c>
    </row>
    <row r="186" spans="2:12" ht="17.2" customHeight="1" x14ac:dyDescent="0.2">
      <c r="B186" s="15">
        <v>43256</v>
      </c>
      <c r="C186" s="101" t="s">
        <v>147</v>
      </c>
      <c r="D186" s="101"/>
      <c r="E186" s="102"/>
      <c r="F186" s="33">
        <v>130</v>
      </c>
      <c r="G186" s="46">
        <v>49875</v>
      </c>
    </row>
    <row r="187" spans="2:12" ht="17.2" customHeight="1" x14ac:dyDescent="0.2">
      <c r="B187" s="15">
        <v>43256</v>
      </c>
      <c r="C187" s="101" t="s">
        <v>148</v>
      </c>
      <c r="F187" s="32">
        <v>36.4</v>
      </c>
      <c r="G187" s="46">
        <v>49875</v>
      </c>
    </row>
    <row r="188" spans="2:12" ht="17.2" customHeight="1" x14ac:dyDescent="0.2">
      <c r="B188" s="15">
        <v>43258</v>
      </c>
      <c r="C188" s="14" t="s">
        <v>147</v>
      </c>
      <c r="F188" s="32">
        <v>108</v>
      </c>
      <c r="G188" s="46">
        <v>49875</v>
      </c>
    </row>
    <row r="189" spans="2:12" ht="17.2" customHeight="1" x14ac:dyDescent="0.2">
      <c r="B189" s="15">
        <v>43258</v>
      </c>
      <c r="C189" s="14" t="s">
        <v>147</v>
      </c>
      <c r="F189" s="32">
        <v>56</v>
      </c>
      <c r="G189" s="46">
        <v>49875</v>
      </c>
    </row>
    <row r="190" spans="2:12" ht="17.2" customHeight="1" x14ac:dyDescent="0.2">
      <c r="B190" s="15">
        <v>43259</v>
      </c>
      <c r="C190" s="101" t="s">
        <v>149</v>
      </c>
      <c r="F190" s="32">
        <v>60</v>
      </c>
      <c r="G190" s="46">
        <v>49875</v>
      </c>
    </row>
    <row r="191" spans="2:12" ht="17.2" customHeight="1" x14ac:dyDescent="0.2">
      <c r="B191" s="15">
        <v>43262</v>
      </c>
      <c r="C191" s="101" t="s">
        <v>150</v>
      </c>
      <c r="F191" s="32">
        <v>139</v>
      </c>
      <c r="G191" s="46">
        <v>49875</v>
      </c>
    </row>
    <row r="192" spans="2:12" ht="17.2" customHeight="1" x14ac:dyDescent="0.2">
      <c r="B192" s="15">
        <v>43263</v>
      </c>
      <c r="C192" s="56" t="s">
        <v>147</v>
      </c>
      <c r="F192" s="32">
        <v>54</v>
      </c>
      <c r="G192" s="46">
        <v>49875</v>
      </c>
    </row>
    <row r="193" spans="2:17" ht="17.2" customHeight="1" x14ac:dyDescent="0.2">
      <c r="B193" s="15">
        <v>43263</v>
      </c>
      <c r="C193" s="56" t="s">
        <v>147</v>
      </c>
      <c r="F193" s="32">
        <v>240</v>
      </c>
      <c r="G193" s="46">
        <v>49875</v>
      </c>
    </row>
    <row r="194" spans="2:17" ht="17.2" customHeight="1" x14ac:dyDescent="0.2">
      <c r="B194" s="15">
        <v>43263</v>
      </c>
      <c r="C194" s="56" t="s">
        <v>151</v>
      </c>
      <c r="F194" s="32">
        <v>18</v>
      </c>
      <c r="G194" s="46">
        <v>49875</v>
      </c>
    </row>
    <row r="195" spans="2:17" ht="17.2" customHeight="1" x14ac:dyDescent="0.2">
      <c r="B195" s="15">
        <v>43264</v>
      </c>
      <c r="C195" s="101" t="s">
        <v>152</v>
      </c>
      <c r="F195" s="32">
        <v>46.1</v>
      </c>
      <c r="G195" s="46">
        <v>49875</v>
      </c>
    </row>
    <row r="196" spans="2:17" ht="17.2" customHeight="1" x14ac:dyDescent="0.2">
      <c r="B196" s="15">
        <v>43265</v>
      </c>
      <c r="C196" s="56" t="s">
        <v>147</v>
      </c>
      <c r="F196" s="32">
        <v>335</v>
      </c>
      <c r="G196" s="46">
        <v>49875</v>
      </c>
    </row>
    <row r="197" spans="2:17" ht="17.2" customHeight="1" x14ac:dyDescent="0.2">
      <c r="B197" s="15">
        <v>43265</v>
      </c>
      <c r="C197" s="56" t="s">
        <v>147</v>
      </c>
      <c r="F197" s="32">
        <v>350</v>
      </c>
      <c r="G197" s="46">
        <v>49875</v>
      </c>
    </row>
    <row r="198" spans="2:17" ht="17.2" customHeight="1" x14ac:dyDescent="0.2">
      <c r="B198" s="15">
        <v>43265</v>
      </c>
      <c r="C198" s="101" t="s">
        <v>153</v>
      </c>
      <c r="F198" s="32">
        <v>40.409999999999997</v>
      </c>
      <c r="G198" s="46">
        <v>49875</v>
      </c>
    </row>
    <row r="199" spans="2:17" ht="17.2" customHeight="1" x14ac:dyDescent="0.2">
      <c r="B199" s="15">
        <v>43266</v>
      </c>
      <c r="C199" s="101" t="s">
        <v>154</v>
      </c>
      <c r="F199" s="32">
        <v>31.5</v>
      </c>
      <c r="G199" s="46">
        <v>49875</v>
      </c>
    </row>
    <row r="200" spans="2:17" ht="17.2" customHeight="1" x14ac:dyDescent="0.2">
      <c r="B200" s="15">
        <v>43266</v>
      </c>
      <c r="C200" s="56" t="s">
        <v>147</v>
      </c>
      <c r="F200" s="32">
        <v>40</v>
      </c>
      <c r="G200" s="46">
        <v>49875</v>
      </c>
    </row>
    <row r="201" spans="2:17" ht="17.2" customHeight="1" x14ac:dyDescent="0.2">
      <c r="B201" s="15">
        <v>43266</v>
      </c>
      <c r="C201" s="56" t="s">
        <v>147</v>
      </c>
      <c r="F201" s="32">
        <v>87</v>
      </c>
      <c r="G201" s="46">
        <v>49875</v>
      </c>
    </row>
    <row r="202" spans="2:17" ht="17.2" customHeight="1" x14ac:dyDescent="0.2">
      <c r="B202" s="15">
        <v>43269</v>
      </c>
      <c r="C202" s="101" t="s">
        <v>155</v>
      </c>
      <c r="F202" s="32">
        <v>61</v>
      </c>
      <c r="G202" s="46">
        <v>49875</v>
      </c>
      <c r="Q202" s="33"/>
    </row>
    <row r="203" spans="2:17" ht="17.2" customHeight="1" x14ac:dyDescent="0.2">
      <c r="B203" s="15">
        <v>43270</v>
      </c>
      <c r="C203" s="101" t="s">
        <v>156</v>
      </c>
      <c r="F203" s="32">
        <v>132.5</v>
      </c>
      <c r="G203" s="46">
        <v>49875</v>
      </c>
      <c r="Q203" s="33"/>
    </row>
    <row r="204" spans="2:17" ht="17.2" customHeight="1" x14ac:dyDescent="0.2">
      <c r="B204" s="15">
        <v>43270</v>
      </c>
      <c r="C204" s="56" t="s">
        <v>147</v>
      </c>
      <c r="F204" s="32">
        <v>170</v>
      </c>
      <c r="G204" s="46">
        <v>49875</v>
      </c>
      <c r="Q204" s="33"/>
    </row>
    <row r="205" spans="2:17" ht="17.2" customHeight="1" x14ac:dyDescent="0.2">
      <c r="B205" s="15">
        <v>43270</v>
      </c>
      <c r="C205" s="56" t="s">
        <v>147</v>
      </c>
      <c r="F205" s="32">
        <v>171</v>
      </c>
      <c r="G205" s="46">
        <v>49875</v>
      </c>
      <c r="Q205" s="33"/>
    </row>
    <row r="206" spans="2:17" ht="17.2" customHeight="1" x14ac:dyDescent="0.2">
      <c r="B206" s="15">
        <v>43272</v>
      </c>
      <c r="C206" s="56" t="s">
        <v>147</v>
      </c>
      <c r="F206" s="32">
        <v>34.5</v>
      </c>
      <c r="G206" s="46">
        <v>49875</v>
      </c>
      <c r="Q206" s="32"/>
    </row>
    <row r="207" spans="2:17" ht="17.2" customHeight="1" x14ac:dyDescent="0.2">
      <c r="B207" s="15">
        <v>43274</v>
      </c>
      <c r="C207" s="56" t="s">
        <v>147</v>
      </c>
      <c r="F207" s="32">
        <v>14</v>
      </c>
      <c r="G207" s="46">
        <v>49875</v>
      </c>
      <c r="Q207" s="32"/>
    </row>
    <row r="208" spans="2:17" ht="17.2" customHeight="1" x14ac:dyDescent="0.2">
      <c r="B208" s="15">
        <v>43274</v>
      </c>
      <c r="C208" s="56" t="s">
        <v>147</v>
      </c>
      <c r="F208" s="32">
        <v>50</v>
      </c>
      <c r="G208" s="46">
        <v>49875</v>
      </c>
      <c r="Q208" s="32"/>
    </row>
    <row r="209" spans="2:17" ht="17.2" customHeight="1" x14ac:dyDescent="0.2">
      <c r="B209" s="15">
        <v>43274</v>
      </c>
      <c r="C209" s="56" t="s">
        <v>157</v>
      </c>
      <c r="F209" s="32">
        <v>40.5</v>
      </c>
      <c r="G209" s="46">
        <v>49875</v>
      </c>
      <c r="Q209" s="32"/>
    </row>
    <row r="210" spans="2:17" ht="17.2" customHeight="1" x14ac:dyDescent="0.2">
      <c r="B210" s="15">
        <v>43276</v>
      </c>
      <c r="C210" s="101" t="s">
        <v>158</v>
      </c>
      <c r="F210" s="32">
        <v>145.02000000000001</v>
      </c>
      <c r="G210" s="46">
        <v>49875</v>
      </c>
      <c r="Q210" s="32"/>
    </row>
    <row r="211" spans="2:17" ht="17.2" customHeight="1" x14ac:dyDescent="0.2">
      <c r="B211" s="15">
        <v>43276</v>
      </c>
      <c r="C211" s="101" t="s">
        <v>159</v>
      </c>
      <c r="F211" s="32">
        <v>110.5</v>
      </c>
      <c r="G211" s="46">
        <v>49875</v>
      </c>
      <c r="Q211" s="32"/>
    </row>
    <row r="212" spans="2:17" ht="17.2" customHeight="1" x14ac:dyDescent="0.2">
      <c r="B212" s="15">
        <v>43276</v>
      </c>
      <c r="C212" s="101" t="s">
        <v>160</v>
      </c>
      <c r="F212" s="32">
        <v>145</v>
      </c>
      <c r="G212" s="46">
        <v>49875</v>
      </c>
      <c r="Q212" s="32"/>
    </row>
    <row r="213" spans="2:17" ht="17.2" customHeight="1" x14ac:dyDescent="0.2">
      <c r="B213" s="15">
        <v>43276</v>
      </c>
      <c r="C213" s="56" t="s">
        <v>147</v>
      </c>
      <c r="F213" s="32">
        <v>63</v>
      </c>
      <c r="G213" s="46">
        <v>49875</v>
      </c>
      <c r="Q213" s="32"/>
    </row>
    <row r="214" spans="2:17" ht="17.2" customHeight="1" x14ac:dyDescent="0.2">
      <c r="B214" s="15">
        <v>43276</v>
      </c>
      <c r="C214" s="56" t="s">
        <v>157</v>
      </c>
      <c r="F214" s="32">
        <v>40.5</v>
      </c>
      <c r="G214" s="46">
        <v>49875</v>
      </c>
      <c r="Q214" s="32"/>
    </row>
    <row r="215" spans="2:17" ht="17.2" customHeight="1" x14ac:dyDescent="0.2">
      <c r="B215" s="15">
        <v>43276</v>
      </c>
      <c r="C215" s="56" t="s">
        <v>147</v>
      </c>
      <c r="F215" s="32">
        <v>85</v>
      </c>
      <c r="G215" s="46">
        <v>49875</v>
      </c>
      <c r="Q215" s="32"/>
    </row>
    <row r="216" spans="2:17" ht="17.2" customHeight="1" x14ac:dyDescent="0.2">
      <c r="B216" s="15">
        <v>43277</v>
      </c>
      <c r="C216" s="56" t="s">
        <v>157</v>
      </c>
      <c r="F216" s="32">
        <v>106.2</v>
      </c>
      <c r="G216" s="46">
        <v>49875</v>
      </c>
      <c r="Q216" s="32"/>
    </row>
    <row r="217" spans="2:17" ht="17.2" customHeight="1" x14ac:dyDescent="0.2">
      <c r="B217" s="15">
        <v>43279</v>
      </c>
      <c r="C217" s="101" t="s">
        <v>161</v>
      </c>
      <c r="F217" s="32">
        <v>53.4</v>
      </c>
      <c r="G217" s="46">
        <v>49875</v>
      </c>
      <c r="Q217" s="32"/>
    </row>
    <row r="218" spans="2:17" ht="17.2" customHeight="1" x14ac:dyDescent="0.2">
      <c r="B218" s="15">
        <v>43279</v>
      </c>
      <c r="C218" s="101" t="s">
        <v>162</v>
      </c>
      <c r="F218" s="32">
        <v>67</v>
      </c>
      <c r="G218" s="46">
        <v>49875</v>
      </c>
      <c r="Q218" s="32"/>
    </row>
    <row r="219" spans="2:17" ht="17.2" customHeight="1" x14ac:dyDescent="0.2">
      <c r="B219" s="15">
        <v>43279</v>
      </c>
      <c r="C219" s="56" t="s">
        <v>147</v>
      </c>
      <c r="F219" s="32">
        <v>20</v>
      </c>
      <c r="G219" s="46">
        <v>49875</v>
      </c>
      <c r="Q219" s="32"/>
    </row>
    <row r="220" spans="2:17" ht="17.2" customHeight="1" x14ac:dyDescent="0.2">
      <c r="B220" s="15">
        <v>43279</v>
      </c>
      <c r="C220" s="56" t="s">
        <v>147</v>
      </c>
      <c r="F220" s="32">
        <v>85</v>
      </c>
      <c r="G220" s="46">
        <v>49875</v>
      </c>
      <c r="Q220" s="32"/>
    </row>
    <row r="221" spans="2:17" ht="17.2" customHeight="1" x14ac:dyDescent="0.2">
      <c r="B221" s="15">
        <v>43280</v>
      </c>
      <c r="C221" s="101" t="s">
        <v>163</v>
      </c>
      <c r="F221" s="32">
        <v>28.7</v>
      </c>
      <c r="G221" s="46">
        <v>49875</v>
      </c>
      <c r="Q221" s="32"/>
    </row>
    <row r="222" spans="2:17" ht="17.2" customHeight="1" x14ac:dyDescent="0.2">
      <c r="B222" s="15">
        <v>43280</v>
      </c>
      <c r="C222" s="56" t="s">
        <v>147</v>
      </c>
      <c r="F222" s="32">
        <v>44</v>
      </c>
      <c r="G222" s="46">
        <v>49875</v>
      </c>
      <c r="Q222" s="32"/>
    </row>
    <row r="223" spans="2:17" ht="17.2" customHeight="1" x14ac:dyDescent="0.2">
      <c r="B223" s="15">
        <v>43281</v>
      </c>
      <c r="C223" s="56" t="s">
        <v>157</v>
      </c>
      <c r="F223" s="32">
        <v>116.64</v>
      </c>
      <c r="G223" s="46">
        <v>49875</v>
      </c>
      <c r="Q223" s="32"/>
    </row>
    <row r="224" spans="2:17" ht="17.2" customHeight="1" x14ac:dyDescent="0.2">
      <c r="B224" s="15">
        <v>43281</v>
      </c>
      <c r="C224" s="56" t="s">
        <v>147</v>
      </c>
      <c r="F224" s="32">
        <v>23</v>
      </c>
      <c r="G224" s="46">
        <v>49875</v>
      </c>
      <c r="Q224" s="32"/>
    </row>
    <row r="225" spans="2:17" ht="17.2" customHeight="1" x14ac:dyDescent="0.2">
      <c r="B225" s="15"/>
      <c r="C225" s="56" t="s">
        <v>164</v>
      </c>
      <c r="D225" s="14"/>
      <c r="E225" s="14"/>
      <c r="F225" s="103">
        <v>2493</v>
      </c>
      <c r="G225" s="46"/>
      <c r="H225" s="25"/>
      <c r="Q225" s="32"/>
    </row>
    <row r="226" spans="2:17" ht="17.2" customHeight="1" x14ac:dyDescent="0.2">
      <c r="B226" s="15">
        <v>43256</v>
      </c>
      <c r="C226" s="57" t="s">
        <v>165</v>
      </c>
      <c r="D226" s="14"/>
      <c r="E226" s="14"/>
      <c r="F226" s="103">
        <v>1000</v>
      </c>
      <c r="G226" s="14"/>
      <c r="H226" s="14">
        <v>20221</v>
      </c>
      <c r="Q226" s="32"/>
    </row>
    <row r="227" spans="2:17" ht="17.2" customHeight="1" x14ac:dyDescent="0.2">
      <c r="B227" s="15">
        <v>43256</v>
      </c>
      <c r="C227" s="57" t="s">
        <v>165</v>
      </c>
      <c r="D227" s="14"/>
      <c r="E227" s="14"/>
      <c r="F227" s="103">
        <v>1000</v>
      </c>
      <c r="G227" s="14"/>
      <c r="H227" s="14">
        <v>20221</v>
      </c>
      <c r="Q227" s="32"/>
    </row>
    <row r="228" spans="2:17" ht="17.2" customHeight="1" x14ac:dyDescent="0.2">
      <c r="B228" s="15">
        <v>43256</v>
      </c>
      <c r="C228" s="56"/>
      <c r="D228" s="14"/>
      <c r="E228" s="14"/>
      <c r="F228" s="32">
        <v>493</v>
      </c>
      <c r="G228" s="14"/>
      <c r="H228" s="14">
        <v>20003</v>
      </c>
      <c r="Q228" s="32"/>
    </row>
    <row r="229" spans="2:17" ht="17.2" customHeight="1" x14ac:dyDescent="0.2">
      <c r="B229" s="15">
        <v>43269</v>
      </c>
      <c r="C229" s="25" t="s">
        <v>166</v>
      </c>
      <c r="D229" s="27"/>
      <c r="E229" s="27"/>
      <c r="F229" s="103">
        <v>3239</v>
      </c>
      <c r="G229" s="27">
        <v>49997</v>
      </c>
      <c r="H229" s="27">
        <v>20221</v>
      </c>
      <c r="Q229" s="32"/>
    </row>
    <row r="230" spans="2:17" ht="17.2" customHeight="1" x14ac:dyDescent="0.2">
      <c r="B230" s="15">
        <v>43269</v>
      </c>
      <c r="C230" s="104" t="s">
        <v>167</v>
      </c>
      <c r="D230" s="104"/>
      <c r="E230" s="104"/>
      <c r="F230" s="32">
        <v>1231</v>
      </c>
      <c r="G230" s="27">
        <v>49997</v>
      </c>
      <c r="H230" s="27">
        <v>20221</v>
      </c>
      <c r="Q230" s="32"/>
    </row>
    <row r="231" spans="2:17" ht="17.2" customHeight="1" x14ac:dyDescent="0.25">
      <c r="Q231" s="32"/>
    </row>
    <row r="232" spans="2:17" ht="17.2" customHeight="1" x14ac:dyDescent="0.25">
      <c r="Q232" s="32"/>
    </row>
    <row r="233" spans="2:17" ht="17.2" customHeight="1" x14ac:dyDescent="0.25">
      <c r="Q233" s="32"/>
    </row>
    <row r="234" spans="2:17" ht="17.2" customHeight="1" x14ac:dyDescent="0.25">
      <c r="Q234" s="32"/>
    </row>
    <row r="235" spans="2:17" ht="17.2" customHeight="1" x14ac:dyDescent="0.25">
      <c r="Q235" s="32"/>
    </row>
    <row r="236" spans="2:17" ht="17.2" customHeight="1" x14ac:dyDescent="0.25">
      <c r="Q236" s="32"/>
    </row>
    <row r="237" spans="2:17" ht="17.2" customHeight="1" x14ac:dyDescent="0.25">
      <c r="Q237" s="32"/>
    </row>
    <row r="238" spans="2:17" ht="17.2" customHeight="1" x14ac:dyDescent="0.25">
      <c r="Q238" s="32"/>
    </row>
    <row r="239" spans="2:17" ht="17.2" customHeight="1" x14ac:dyDescent="0.25">
      <c r="Q239" s="32"/>
    </row>
    <row r="240" spans="2:17" ht="17.2" customHeight="1" x14ac:dyDescent="0.25">
      <c r="Q240" s="4"/>
    </row>
    <row r="241" ht="17.2" customHeight="1" x14ac:dyDescent="0.25"/>
    <row r="242" ht="17.2" customHeight="1" x14ac:dyDescent="0.25"/>
    <row r="243" ht="17.2" customHeight="1" x14ac:dyDescent="0.25"/>
    <row r="244" ht="17.2" customHeight="1" x14ac:dyDescent="0.25"/>
    <row r="245" ht="17.2" customHeight="1" x14ac:dyDescent="0.25"/>
    <row r="246" ht="17.2" customHeight="1" x14ac:dyDescent="0.25"/>
    <row r="247" ht="17.2" customHeight="1" x14ac:dyDescent="0.25"/>
    <row r="248" ht="17.2" customHeight="1" x14ac:dyDescent="0.25"/>
    <row r="249" ht="17.2" customHeight="1" x14ac:dyDescent="0.25"/>
    <row r="250" ht="17.2" customHeight="1" x14ac:dyDescent="0.25"/>
    <row r="251" ht="17.2" customHeight="1" x14ac:dyDescent="0.25"/>
    <row r="252" ht="17.2" customHeight="1" x14ac:dyDescent="0.25"/>
    <row r="253" ht="17.2" customHeight="1" x14ac:dyDescent="0.25"/>
    <row r="254" ht="17.2" customHeight="1" x14ac:dyDescent="0.25"/>
    <row r="255" ht="17.2" customHeight="1" x14ac:dyDescent="0.25"/>
    <row r="256" ht="17.2" customHeight="1" x14ac:dyDescent="0.25"/>
    <row r="257" ht="17.2" customHeight="1" x14ac:dyDescent="0.25"/>
    <row r="258" ht="17.2" customHeight="1" x14ac:dyDescent="0.25"/>
    <row r="259" ht="17.2" customHeight="1" x14ac:dyDescent="0.25"/>
    <row r="260" ht="17.2" customHeight="1" x14ac:dyDescent="0.25"/>
    <row r="261" ht="17.2" customHeight="1" x14ac:dyDescent="0.25"/>
    <row r="262" ht="17.2" customHeight="1" x14ac:dyDescent="0.25"/>
    <row r="263" ht="17.2" customHeight="1" x14ac:dyDescent="0.25"/>
    <row r="264" ht="17.2" customHeight="1" x14ac:dyDescent="0.25"/>
    <row r="265" ht="17.2" customHeight="1" x14ac:dyDescent="0.25"/>
    <row r="266" ht="17.2" customHeight="1" x14ac:dyDescent="0.25"/>
    <row r="267" ht="17.2" customHeight="1" x14ac:dyDescent="0.25"/>
    <row r="268" ht="17.2" customHeight="1" x14ac:dyDescent="0.25"/>
    <row r="269" ht="17.2" customHeight="1" x14ac:dyDescent="0.25"/>
    <row r="270" ht="17.2" customHeight="1" x14ac:dyDescent="0.25"/>
    <row r="271" ht="17.2" customHeight="1" x14ac:dyDescent="0.25"/>
    <row r="272" ht="17.2" customHeight="1" x14ac:dyDescent="0.25"/>
    <row r="273" ht="17.2" customHeight="1" x14ac:dyDescent="0.25"/>
    <row r="274" ht="17.2" customHeight="1" x14ac:dyDescent="0.25"/>
    <row r="275" ht="17.2" customHeight="1" x14ac:dyDescent="0.25"/>
    <row r="276" ht="17.2" customHeight="1" x14ac:dyDescent="0.25"/>
    <row r="277" ht="17.2" customHeight="1" x14ac:dyDescent="0.25"/>
    <row r="278" ht="17.2" customHeight="1" x14ac:dyDescent="0.25"/>
    <row r="279" ht="17.2" customHeight="1" x14ac:dyDescent="0.25"/>
    <row r="280" ht="17.2" customHeight="1" x14ac:dyDescent="0.25"/>
    <row r="281" ht="17.2" customHeight="1" x14ac:dyDescent="0.25"/>
    <row r="282" ht="17.2" customHeight="1" x14ac:dyDescent="0.25"/>
    <row r="283" ht="17.2" customHeight="1" x14ac:dyDescent="0.25"/>
    <row r="284" ht="17.2" customHeight="1" x14ac:dyDescent="0.25"/>
    <row r="285" ht="17.2" customHeight="1" x14ac:dyDescent="0.25"/>
    <row r="286" ht="17.2" customHeight="1" x14ac:dyDescent="0.25"/>
    <row r="287" ht="17.2" customHeight="1" x14ac:dyDescent="0.25"/>
    <row r="288" ht="17.2" customHeight="1" x14ac:dyDescent="0.25"/>
    <row r="289" ht="17.2" customHeight="1" x14ac:dyDescent="0.25"/>
    <row r="290" ht="17.2" customHeight="1" x14ac:dyDescent="0.25"/>
    <row r="291" ht="17.2" customHeight="1" x14ac:dyDescent="0.25"/>
    <row r="292" ht="17.2" customHeight="1" x14ac:dyDescent="0.25"/>
    <row r="293" ht="17.2" customHeight="1" x14ac:dyDescent="0.25"/>
    <row r="294" ht="17.2" customHeight="1" x14ac:dyDescent="0.25"/>
    <row r="295" ht="17.2" customHeight="1" x14ac:dyDescent="0.25"/>
    <row r="296" ht="17.2" customHeight="1" x14ac:dyDescent="0.25"/>
    <row r="297" ht="17.2" customHeight="1" x14ac:dyDescent="0.25"/>
    <row r="298" ht="17.2" customHeight="1" x14ac:dyDescent="0.25"/>
    <row r="299" ht="17.2" customHeight="1" x14ac:dyDescent="0.25"/>
    <row r="300" ht="17.2" customHeight="1" x14ac:dyDescent="0.25"/>
    <row r="301" ht="17.2" customHeight="1" x14ac:dyDescent="0.25"/>
    <row r="302" ht="17.2" customHeight="1" x14ac:dyDescent="0.25"/>
    <row r="303" ht="17.2" customHeight="1" x14ac:dyDescent="0.25"/>
    <row r="304" ht="17.2" customHeight="1" x14ac:dyDescent="0.25"/>
    <row r="305" ht="17.2" customHeight="1" x14ac:dyDescent="0.25"/>
    <row r="306" ht="17.2" customHeight="1" x14ac:dyDescent="0.25"/>
    <row r="307" ht="17.2" customHeight="1" x14ac:dyDescent="0.25"/>
    <row r="308" ht="17.2" customHeight="1" x14ac:dyDescent="0.25"/>
    <row r="309" ht="17.2" customHeight="1" x14ac:dyDescent="0.25"/>
    <row r="310" ht="17.2" customHeight="1" x14ac:dyDescent="0.25"/>
    <row r="311" ht="17.2" customHeight="1" x14ac:dyDescent="0.25"/>
    <row r="312" ht="17.2" customHeight="1" x14ac:dyDescent="0.25"/>
    <row r="313" ht="17.2" customHeight="1" x14ac:dyDescent="0.25"/>
    <row r="314" ht="17.2" customHeight="1" x14ac:dyDescent="0.25"/>
    <row r="315" ht="17.2" customHeight="1" x14ac:dyDescent="0.25"/>
    <row r="316" ht="17.2" customHeight="1" x14ac:dyDescent="0.25"/>
    <row r="317" ht="17.2" customHeight="1" x14ac:dyDescent="0.25"/>
    <row r="318" ht="17.2" customHeight="1" x14ac:dyDescent="0.25"/>
    <row r="319" ht="17.2" customHeight="1" x14ac:dyDescent="0.25"/>
    <row r="320" ht="17.2" customHeight="1" x14ac:dyDescent="0.25"/>
    <row r="321" ht="17.2" customHeight="1" x14ac:dyDescent="0.25"/>
    <row r="322" ht="17.2" customHeight="1" x14ac:dyDescent="0.25"/>
    <row r="323" ht="17.2" customHeight="1" x14ac:dyDescent="0.25"/>
    <row r="324" ht="17.2" customHeight="1" x14ac:dyDescent="0.25"/>
    <row r="325" ht="17.2" customHeight="1" x14ac:dyDescent="0.25"/>
    <row r="326" ht="17.2" customHeight="1" x14ac:dyDescent="0.25"/>
    <row r="327" ht="17.2" customHeight="1" x14ac:dyDescent="0.25"/>
    <row r="328" ht="17.2" customHeight="1" x14ac:dyDescent="0.25"/>
    <row r="329" ht="17.2" customHeight="1" x14ac:dyDescent="0.25"/>
    <row r="330" ht="17.2" customHeight="1" x14ac:dyDescent="0.25"/>
    <row r="331" ht="17.2" customHeight="1" x14ac:dyDescent="0.25"/>
    <row r="332" ht="17.2" customHeight="1" x14ac:dyDescent="0.25"/>
    <row r="333" ht="17.2" customHeight="1" x14ac:dyDescent="0.25"/>
    <row r="334" ht="17.2" customHeight="1" x14ac:dyDescent="0.25"/>
    <row r="335" ht="17.2" customHeight="1" x14ac:dyDescent="0.25"/>
    <row r="336" ht="17.2" customHeight="1" x14ac:dyDescent="0.25"/>
    <row r="337" ht="17.2" customHeight="1" x14ac:dyDescent="0.25"/>
    <row r="338" ht="17.2" customHeight="1" x14ac:dyDescent="0.25"/>
    <row r="339" ht="17.2" customHeight="1" x14ac:dyDescent="0.25"/>
    <row r="340" ht="17.2" customHeight="1" x14ac:dyDescent="0.25"/>
    <row r="341" ht="17.2" customHeight="1" x14ac:dyDescent="0.25"/>
    <row r="342" ht="17.2" customHeight="1" x14ac:dyDescent="0.25"/>
    <row r="343" ht="17.2" customHeight="1" x14ac:dyDescent="0.25"/>
    <row r="344" ht="17.2" customHeight="1" x14ac:dyDescent="0.25"/>
    <row r="345" ht="17.2" customHeight="1" x14ac:dyDescent="0.25"/>
    <row r="346" ht="17.2" customHeight="1" x14ac:dyDescent="0.25"/>
    <row r="347" ht="17.2" customHeight="1" x14ac:dyDescent="0.25"/>
    <row r="348" ht="17.2" customHeight="1" x14ac:dyDescent="0.25"/>
    <row r="349" ht="17.2" customHeight="1" x14ac:dyDescent="0.25"/>
    <row r="350" ht="17.2" customHeight="1" x14ac:dyDescent="0.25"/>
    <row r="351" ht="17.2" customHeight="1" x14ac:dyDescent="0.25"/>
    <row r="352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</sheetData>
  <mergeCells count="24">
    <mergeCell ref="C132:D132"/>
    <mergeCell ref="C135:D135"/>
    <mergeCell ref="C140:D140"/>
    <mergeCell ref="C144:D144"/>
    <mergeCell ref="C148:D148"/>
    <mergeCell ref="C230:E230"/>
    <mergeCell ref="C106:D106"/>
    <mergeCell ref="C110:D110"/>
    <mergeCell ref="C114:D114"/>
    <mergeCell ref="C117:D117"/>
    <mergeCell ref="C120:D120"/>
    <mergeCell ref="C125:D125"/>
    <mergeCell ref="C81:D81"/>
    <mergeCell ref="A85:K85"/>
    <mergeCell ref="C87:D87"/>
    <mergeCell ref="C91:D91"/>
    <mergeCell ref="C94:D94"/>
    <mergeCell ref="C98:D98"/>
    <mergeCell ref="D39:E39"/>
    <mergeCell ref="B57:C57"/>
    <mergeCell ref="C65:D65"/>
    <mergeCell ref="C69:D69"/>
    <mergeCell ref="C73:D73"/>
    <mergeCell ref="C78:D7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2018-07-16T13:31:25Z</dcterms:created>
  <dcterms:modified xsi:type="dcterms:W3CDTF">2018-07-16T13:31:58Z</dcterms:modified>
</cp:coreProperties>
</file>