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15" yWindow="120" windowWidth="20730" windowHeight="11535"/>
  </bookViews>
  <sheets>
    <sheet name="IVA MARZO" sheetId="1" r:id="rId1"/>
  </sheets>
  <calcPr calcId="145621"/>
</workbook>
</file>

<file path=xl/calcChain.xml><?xml version="1.0" encoding="utf-8"?>
<calcChain xmlns="http://schemas.openxmlformats.org/spreadsheetml/2006/main">
  <c r="C85" i="1" l="1"/>
  <c r="D85" i="1" s="1"/>
  <c r="F85" i="1" s="1"/>
  <c r="D84" i="1"/>
  <c r="F84" i="1" s="1"/>
  <c r="C84" i="1"/>
  <c r="C83" i="1"/>
  <c r="D83" i="1" s="1"/>
  <c r="F83" i="1" s="1"/>
  <c r="C82" i="1"/>
  <c r="D82" i="1" s="1"/>
  <c r="F82" i="1" s="1"/>
  <c r="C81" i="1"/>
  <c r="D81" i="1" s="1"/>
  <c r="F81" i="1" s="1"/>
  <c r="C80" i="1"/>
  <c r="D80" i="1" s="1"/>
  <c r="F80" i="1" s="1"/>
  <c r="C79" i="1"/>
  <c r="D79" i="1" s="1"/>
  <c r="F79" i="1" s="1"/>
  <c r="C78" i="1"/>
  <c r="D78" i="1" s="1"/>
  <c r="F78" i="1" s="1"/>
  <c r="C77" i="1"/>
  <c r="D77" i="1" s="1"/>
  <c r="F77" i="1" s="1"/>
  <c r="D76" i="1"/>
  <c r="F76" i="1" s="1"/>
  <c r="C76" i="1"/>
  <c r="C75" i="1"/>
  <c r="D75" i="1" s="1"/>
  <c r="F75" i="1" s="1"/>
  <c r="C74" i="1"/>
  <c r="D74" i="1" s="1"/>
  <c r="F74" i="1" s="1"/>
  <c r="C73" i="1"/>
  <c r="D73" i="1" s="1"/>
  <c r="F73" i="1" s="1"/>
  <c r="C72" i="1"/>
  <c r="D72" i="1" s="1"/>
  <c r="F72" i="1" s="1"/>
  <c r="C71" i="1"/>
  <c r="D71" i="1" s="1"/>
  <c r="F71" i="1" s="1"/>
  <c r="D70" i="1"/>
  <c r="F70" i="1" s="1"/>
  <c r="C70" i="1"/>
  <c r="C69" i="1"/>
  <c r="D69" i="1" s="1"/>
  <c r="F69" i="1" s="1"/>
  <c r="D68" i="1"/>
  <c r="F68" i="1" s="1"/>
  <c r="C68" i="1"/>
  <c r="C67" i="1"/>
  <c r="D67" i="1" s="1"/>
  <c r="F67" i="1" s="1"/>
  <c r="C66" i="1"/>
  <c r="D66" i="1" s="1"/>
  <c r="F66" i="1" s="1"/>
  <c r="C65" i="1"/>
  <c r="D65" i="1" s="1"/>
  <c r="F65" i="1" s="1"/>
  <c r="C64" i="1"/>
  <c r="D64" i="1" s="1"/>
  <c r="F64" i="1" s="1"/>
  <c r="C63" i="1"/>
  <c r="D63" i="1" s="1"/>
  <c r="F63" i="1" s="1"/>
  <c r="D62" i="1"/>
  <c r="F62" i="1" s="1"/>
  <c r="C62" i="1"/>
  <c r="C61" i="1"/>
  <c r="D61" i="1" s="1"/>
  <c r="F61" i="1" s="1"/>
  <c r="C60" i="1"/>
  <c r="D60" i="1" s="1"/>
  <c r="F60" i="1" s="1"/>
  <c r="C59" i="1"/>
  <c r="D59" i="1" s="1"/>
  <c r="F59" i="1" s="1"/>
  <c r="C58" i="1"/>
  <c r="D58" i="1" s="1"/>
  <c r="F58" i="1" s="1"/>
  <c r="C57" i="1"/>
  <c r="D57" i="1" s="1"/>
  <c r="F57" i="1" s="1"/>
  <c r="C56" i="1"/>
  <c r="D56" i="1" s="1"/>
  <c r="F56" i="1" s="1"/>
  <c r="C55" i="1"/>
  <c r="D55" i="1" s="1"/>
  <c r="F55" i="1" s="1"/>
  <c r="D54" i="1"/>
  <c r="F54" i="1" s="1"/>
  <c r="C54" i="1"/>
  <c r="C53" i="1"/>
  <c r="D53" i="1" s="1"/>
  <c r="F53" i="1" s="1"/>
  <c r="C52" i="1"/>
  <c r="D52" i="1" s="1"/>
  <c r="F52" i="1" s="1"/>
  <c r="C51" i="1"/>
  <c r="D51" i="1" s="1"/>
  <c r="F51" i="1" s="1"/>
  <c r="C50" i="1"/>
  <c r="D50" i="1" s="1"/>
  <c r="F50" i="1" s="1"/>
  <c r="C49" i="1"/>
  <c r="D49" i="1" s="1"/>
  <c r="F49" i="1" s="1"/>
  <c r="C48" i="1"/>
  <c r="D48" i="1" s="1"/>
  <c r="F48" i="1" s="1"/>
  <c r="C47" i="1"/>
  <c r="D47" i="1" s="1"/>
  <c r="F47" i="1" s="1"/>
  <c r="D46" i="1"/>
  <c r="F46" i="1" s="1"/>
  <c r="C46" i="1"/>
  <c r="C45" i="1"/>
  <c r="D45" i="1" s="1"/>
  <c r="F45" i="1" s="1"/>
  <c r="C44" i="1"/>
  <c r="D44" i="1" s="1"/>
  <c r="F44" i="1" s="1"/>
  <c r="C43" i="1"/>
  <c r="D43" i="1" s="1"/>
  <c r="F43" i="1" s="1"/>
  <c r="C42" i="1"/>
  <c r="D42" i="1" s="1"/>
  <c r="F42" i="1" s="1"/>
  <c r="C41" i="1"/>
  <c r="D41" i="1" s="1"/>
  <c r="F41" i="1" s="1"/>
  <c r="C40" i="1"/>
  <c r="D40" i="1" s="1"/>
  <c r="F40" i="1" s="1"/>
  <c r="C39" i="1"/>
  <c r="D39" i="1" s="1"/>
  <c r="F39" i="1" s="1"/>
  <c r="D38" i="1"/>
  <c r="F38" i="1" s="1"/>
  <c r="C38" i="1"/>
  <c r="C37" i="1"/>
  <c r="D37" i="1" s="1"/>
  <c r="F37" i="1" s="1"/>
  <c r="C36" i="1"/>
  <c r="D36" i="1" s="1"/>
  <c r="F36" i="1" s="1"/>
  <c r="C35" i="1"/>
  <c r="D35" i="1" s="1"/>
  <c r="F35" i="1" s="1"/>
  <c r="C34" i="1"/>
  <c r="D34" i="1" s="1"/>
  <c r="F34" i="1" s="1"/>
  <c r="C33" i="1"/>
  <c r="D33" i="1" s="1"/>
  <c r="F33" i="1" s="1"/>
  <c r="C32" i="1"/>
  <c r="D32" i="1" s="1"/>
  <c r="F32" i="1" s="1"/>
  <c r="C31" i="1"/>
  <c r="D31" i="1" s="1"/>
  <c r="F31" i="1" s="1"/>
  <c r="D30" i="1"/>
  <c r="F30" i="1" s="1"/>
  <c r="C30" i="1"/>
  <c r="C29" i="1"/>
  <c r="D29" i="1" s="1"/>
  <c r="F29" i="1" s="1"/>
  <c r="C28" i="1"/>
  <c r="D28" i="1" s="1"/>
  <c r="F28" i="1" s="1"/>
  <c r="C27" i="1"/>
  <c r="D27" i="1" s="1"/>
  <c r="F27" i="1" s="1"/>
  <c r="C26" i="1"/>
  <c r="D26" i="1" s="1"/>
  <c r="F26" i="1" s="1"/>
  <c r="C25" i="1"/>
  <c r="D25" i="1" s="1"/>
  <c r="F25" i="1" s="1"/>
  <c r="C24" i="1"/>
  <c r="D24" i="1" s="1"/>
  <c r="F24" i="1" s="1"/>
  <c r="C23" i="1"/>
  <c r="D23" i="1" s="1"/>
  <c r="F23" i="1" s="1"/>
  <c r="D22" i="1"/>
  <c r="F22" i="1" s="1"/>
  <c r="C22" i="1"/>
  <c r="C21" i="1"/>
  <c r="D21" i="1" s="1"/>
  <c r="F21" i="1" s="1"/>
  <c r="C20" i="1"/>
  <c r="D20" i="1" s="1"/>
  <c r="F20" i="1" s="1"/>
  <c r="C19" i="1"/>
  <c r="D19" i="1" s="1"/>
  <c r="F19" i="1" s="1"/>
  <c r="C18" i="1"/>
  <c r="D18" i="1" s="1"/>
  <c r="F18" i="1" s="1"/>
  <c r="C17" i="1"/>
  <c r="D17" i="1" s="1"/>
  <c r="F17" i="1" s="1"/>
  <c r="C16" i="1"/>
  <c r="D16" i="1" s="1"/>
  <c r="F16" i="1" s="1"/>
  <c r="C15" i="1"/>
  <c r="D15" i="1" s="1"/>
  <c r="F15" i="1" s="1"/>
  <c r="D14" i="1"/>
  <c r="F14" i="1" s="1"/>
  <c r="C14" i="1"/>
  <c r="C13" i="1"/>
  <c r="D13" i="1" s="1"/>
  <c r="F13" i="1" s="1"/>
  <c r="C12" i="1"/>
  <c r="D12" i="1" s="1"/>
  <c r="F12" i="1" s="1"/>
  <c r="C11" i="1"/>
  <c r="D11" i="1" s="1"/>
  <c r="F11" i="1" s="1"/>
  <c r="C10" i="1"/>
  <c r="D10" i="1" s="1"/>
  <c r="F10" i="1" s="1"/>
  <c r="C9" i="1"/>
  <c r="D9" i="1" s="1"/>
  <c r="F9" i="1" s="1"/>
  <c r="C8" i="1"/>
  <c r="D8" i="1" s="1"/>
  <c r="F8" i="1" s="1"/>
  <c r="C7" i="1"/>
  <c r="D7" i="1" s="1"/>
  <c r="F7" i="1" s="1"/>
  <c r="D6" i="1"/>
  <c r="F6" i="1" s="1"/>
  <c r="C6" i="1"/>
  <c r="C5" i="1"/>
  <c r="D5" i="1" s="1"/>
  <c r="F5" i="1" s="1"/>
  <c r="C4" i="1"/>
  <c r="D4" i="1" s="1"/>
  <c r="F4" i="1" s="1"/>
  <c r="C3" i="1"/>
  <c r="D3" i="1" s="1"/>
  <c r="F3" i="1" s="1"/>
  <c r="G3" i="1" l="1"/>
  <c r="H3" i="1" s="1"/>
  <c r="G11" i="1"/>
  <c r="H11" i="1" s="1"/>
  <c r="G19" i="1"/>
  <c r="H19" i="1" s="1"/>
  <c r="G27" i="1"/>
  <c r="H27" i="1"/>
  <c r="G35" i="1"/>
  <c r="H35" i="1" s="1"/>
  <c r="G43" i="1"/>
  <c r="H43" i="1"/>
  <c r="G51" i="1"/>
  <c r="H51" i="1" s="1"/>
  <c r="G59" i="1"/>
  <c r="H59" i="1" s="1"/>
  <c r="G67" i="1"/>
  <c r="H67" i="1" s="1"/>
  <c r="G75" i="1"/>
  <c r="H75" i="1" s="1"/>
  <c r="G83" i="1"/>
  <c r="H83" i="1" s="1"/>
  <c r="G9" i="1"/>
  <c r="H9" i="1"/>
  <c r="G17" i="1"/>
  <c r="H17" i="1" s="1"/>
  <c r="G25" i="1"/>
  <c r="H25" i="1"/>
  <c r="G33" i="1"/>
  <c r="H33" i="1" s="1"/>
  <c r="G41" i="1"/>
  <c r="H41" i="1" s="1"/>
  <c r="G49" i="1"/>
  <c r="H49" i="1" s="1"/>
  <c r="G57" i="1"/>
  <c r="H57" i="1" s="1"/>
  <c r="G65" i="1"/>
  <c r="H65" i="1" s="1"/>
  <c r="G73" i="1"/>
  <c r="H73" i="1"/>
  <c r="G81" i="1"/>
  <c r="H81" i="1" s="1"/>
  <c r="G7" i="1"/>
  <c r="H7" i="1"/>
  <c r="G15" i="1"/>
  <c r="H15" i="1" s="1"/>
  <c r="G23" i="1"/>
  <c r="H23" i="1" s="1"/>
  <c r="G31" i="1"/>
  <c r="H31" i="1" s="1"/>
  <c r="G39" i="1"/>
  <c r="H39" i="1" s="1"/>
  <c r="G47" i="1"/>
  <c r="H47" i="1" s="1"/>
  <c r="G55" i="1"/>
  <c r="H55" i="1"/>
  <c r="G63" i="1"/>
  <c r="H63" i="1" s="1"/>
  <c r="G71" i="1"/>
  <c r="H71" i="1"/>
  <c r="G79" i="1"/>
  <c r="H79" i="1" s="1"/>
  <c r="G5" i="1"/>
  <c r="H5" i="1" s="1"/>
  <c r="G13" i="1"/>
  <c r="H13" i="1" s="1"/>
  <c r="G21" i="1"/>
  <c r="H21" i="1" s="1"/>
  <c r="G29" i="1"/>
  <c r="H29" i="1" s="1"/>
  <c r="G37" i="1"/>
  <c r="H37" i="1"/>
  <c r="G45" i="1"/>
  <c r="H45" i="1" s="1"/>
  <c r="G53" i="1"/>
  <c r="H53" i="1"/>
  <c r="G61" i="1"/>
  <c r="H61" i="1" s="1"/>
  <c r="G69" i="1"/>
  <c r="H69" i="1" s="1"/>
  <c r="G77" i="1"/>
  <c r="H77" i="1" s="1"/>
  <c r="G85" i="1"/>
  <c r="H85" i="1" s="1"/>
  <c r="H52" i="1"/>
  <c r="G4" i="1"/>
  <c r="H4" i="1" s="1"/>
  <c r="G8" i="1"/>
  <c r="H8" i="1" s="1"/>
  <c r="G12" i="1"/>
  <c r="H12" i="1" s="1"/>
  <c r="G16" i="1"/>
  <c r="H16" i="1" s="1"/>
  <c r="G20" i="1"/>
  <c r="H20" i="1" s="1"/>
  <c r="G24" i="1"/>
  <c r="H24" i="1" s="1"/>
  <c r="G28" i="1"/>
  <c r="H28" i="1" s="1"/>
  <c r="G32" i="1"/>
  <c r="H32" i="1" s="1"/>
  <c r="G36" i="1"/>
  <c r="H36" i="1" s="1"/>
  <c r="G40" i="1"/>
  <c r="H40" i="1" s="1"/>
  <c r="G44" i="1"/>
  <c r="H44" i="1" s="1"/>
  <c r="G48" i="1"/>
  <c r="H48" i="1" s="1"/>
  <c r="G52" i="1"/>
  <c r="G56" i="1"/>
  <c r="H56" i="1" s="1"/>
  <c r="G60" i="1"/>
  <c r="H60" i="1" s="1"/>
  <c r="G64" i="1"/>
  <c r="H64" i="1" s="1"/>
  <c r="G68" i="1"/>
  <c r="H68" i="1" s="1"/>
  <c r="G72" i="1"/>
  <c r="H72" i="1" s="1"/>
  <c r="G76" i="1"/>
  <c r="H76" i="1" s="1"/>
  <c r="G80" i="1"/>
  <c r="H80" i="1" s="1"/>
  <c r="G84" i="1"/>
  <c r="H84" i="1" s="1"/>
  <c r="G6" i="1"/>
  <c r="H6" i="1" s="1"/>
  <c r="G10" i="1"/>
  <c r="H10" i="1" s="1"/>
  <c r="G14" i="1"/>
  <c r="H14" i="1" s="1"/>
  <c r="G18" i="1"/>
  <c r="H18" i="1" s="1"/>
  <c r="G22" i="1"/>
  <c r="H22" i="1" s="1"/>
  <c r="G26" i="1"/>
  <c r="H26" i="1" s="1"/>
  <c r="G30" i="1"/>
  <c r="H30" i="1" s="1"/>
  <c r="G34" i="1"/>
  <c r="H34" i="1" s="1"/>
  <c r="G38" i="1"/>
  <c r="H38" i="1" s="1"/>
  <c r="G42" i="1"/>
  <c r="H42" i="1" s="1"/>
  <c r="G46" i="1"/>
  <c r="H46" i="1" s="1"/>
  <c r="G50" i="1"/>
  <c r="H50" i="1" s="1"/>
  <c r="G54" i="1"/>
  <c r="H54" i="1" s="1"/>
  <c r="G58" i="1"/>
  <c r="H58" i="1" s="1"/>
  <c r="G62" i="1"/>
  <c r="H62" i="1" s="1"/>
  <c r="G66" i="1"/>
  <c r="H66" i="1" s="1"/>
  <c r="G70" i="1"/>
  <c r="H70" i="1" s="1"/>
  <c r="G74" i="1"/>
  <c r="H74" i="1" s="1"/>
  <c r="G78" i="1"/>
  <c r="H78" i="1" s="1"/>
  <c r="G82" i="1"/>
  <c r="H82" i="1" s="1"/>
  <c r="H86" i="1" l="1"/>
</calcChain>
</file>

<file path=xl/comments1.xml><?xml version="1.0" encoding="utf-8"?>
<comments xmlns="http://schemas.openxmlformats.org/spreadsheetml/2006/main">
  <authors>
    <author>A.M.</author>
  </authors>
  <commentList>
    <comment ref="E70" authorId="0">
      <text>
        <r>
          <rPr>
            <b/>
            <sz val="8"/>
            <color indexed="81"/>
            <rFont val="Tahoma"/>
          </rPr>
          <t>A.M.:</t>
        </r>
        <r>
          <rPr>
            <sz val="8"/>
            <color indexed="81"/>
            <rFont val="Tahoma"/>
          </rPr>
          <t xml:space="preserve">
NOVEMBRE 2013 EURO 3,00</t>
        </r>
      </text>
    </comment>
  </commentList>
</comments>
</file>

<file path=xl/sharedStrings.xml><?xml version="1.0" encoding="utf-8"?>
<sst xmlns="http://schemas.openxmlformats.org/spreadsheetml/2006/main" count="90" uniqueCount="88">
  <si>
    <r>
      <t xml:space="preserve">INSERIRE </t>
    </r>
    <r>
      <rPr>
        <b/>
        <sz val="10"/>
        <color indexed="10"/>
        <rFont val="Arial"/>
        <family val="2"/>
      </rPr>
      <t xml:space="preserve">MESE           </t>
    </r>
    <r>
      <rPr>
        <b/>
        <sz val="14"/>
        <color indexed="10"/>
        <rFont val="Arial"/>
        <family val="2"/>
      </rPr>
      <t>ANNO</t>
    </r>
  </si>
  <si>
    <t>TITOLO</t>
  </si>
  <si>
    <t>COPIE CONSEGN.</t>
  </si>
  <si>
    <t>COPIE IN RESA SISTEMA FORFET.</t>
  </si>
  <si>
    <t xml:space="preserve">  </t>
  </si>
  <si>
    <t xml:space="preserve">      </t>
  </si>
  <si>
    <t>AMORE POSSIBILE</t>
  </si>
  <si>
    <t>AMORE VINCE LA MORTE</t>
  </si>
  <si>
    <t>BEATO CHI ASCOLTA… A</t>
  </si>
  <si>
    <t>BEATO CHI ASCOLTA… B</t>
  </si>
  <si>
    <t>BEATO CHI ASCOLTA… C</t>
  </si>
  <si>
    <t xml:space="preserve">BRUGNOLI </t>
  </si>
  <si>
    <t>CATECHISMO PRIM.</t>
  </si>
  <si>
    <t>CATECHISTA: SECONDO…</t>
  </si>
  <si>
    <t>CATECHISTA: VOCAZIONE…</t>
  </si>
  <si>
    <t>CELEBR. PAROLA Anno A</t>
  </si>
  <si>
    <t>CELEBR. PAROLA Anno B</t>
  </si>
  <si>
    <t>CELEBR. PAROLA Anno C</t>
  </si>
  <si>
    <t>COLUI IN CUI CREDO</t>
  </si>
  <si>
    <t>CON LA BIBBIA E IL CATECHISMO</t>
  </si>
  <si>
    <t>CONOSCERE GESÙ</t>
  </si>
  <si>
    <t>CONOSCERE GESÙ - GUIDA</t>
  </si>
  <si>
    <t>CRESIMA</t>
  </si>
  <si>
    <t>DANZA DELLA VITA</t>
  </si>
  <si>
    <t>DIECI PAROLE D'AMORE</t>
  </si>
  <si>
    <t>DISEGNI DA RUBARE</t>
  </si>
  <si>
    <t>FESTA DEL PERDONO</t>
  </si>
  <si>
    <t>FESTA… GUIDA</t>
  </si>
  <si>
    <t>GESU' CI CHIAMA 1 - GUIDA</t>
  </si>
  <si>
    <t>GESU' CI CHIAMA 1 - SUSSIDIO</t>
  </si>
  <si>
    <t>GESU' CI RIVELA 2 - GUIDA</t>
  </si>
  <si>
    <t>GESU' CI RIVELA 2 - SUSSIDIO</t>
  </si>
  <si>
    <t>GESU' RESTA  3 - GUIDA</t>
  </si>
  <si>
    <t>GESU' RESTA  3 - SUSSIDIO</t>
  </si>
  <si>
    <t>GESÙ MIO AM. - VOL. 1°</t>
  </si>
  <si>
    <t>GESÙ MIO AM. - VOL. 2°</t>
  </si>
  <si>
    <t>IN CAMMINO CON GESU'</t>
  </si>
  <si>
    <t>IO SONO CON VOI - GUIDA</t>
  </si>
  <si>
    <t>IO SONO CON VOI 1°PARTE</t>
  </si>
  <si>
    <t>IO SONO CON VOI 2°PARTE</t>
  </si>
  <si>
    <r>
      <t xml:space="preserve">LEGGERE…PAROLA </t>
    </r>
    <r>
      <rPr>
        <sz val="9"/>
        <rFont val="Arial Narrow"/>
        <family val="2"/>
      </rPr>
      <t>Anno A</t>
    </r>
  </si>
  <si>
    <r>
      <t xml:space="preserve">LEGGERE…PAROLA </t>
    </r>
    <r>
      <rPr>
        <sz val="9"/>
        <rFont val="Arial Narrow"/>
        <family val="2"/>
      </rPr>
      <t>Anno B</t>
    </r>
  </si>
  <si>
    <t>MARIA MADRE NOSTRA</t>
  </si>
  <si>
    <t>MIA PREGHIERA</t>
  </si>
  <si>
    <t>MIO GESÙ</t>
  </si>
  <si>
    <t>MIO LIBRO DI PREGHIERE</t>
  </si>
  <si>
    <t>MIRACOLI DI GESÙ</t>
  </si>
  <si>
    <t>NEL NOME DELLO SPIRITO</t>
  </si>
  <si>
    <t>NEL NOME DI DIO</t>
  </si>
  <si>
    <t>NEL NOME DI GESÙ</t>
  </si>
  <si>
    <t>PARABOLE DI GESÙ</t>
  </si>
  <si>
    <t>PARADISO PERDUTO</t>
  </si>
  <si>
    <t>PER ILLUMINARE</t>
  </si>
  <si>
    <t>PREGARE OGNI GIORNO</t>
  </si>
  <si>
    <t>PREGHIAMO CON MARIA</t>
  </si>
  <si>
    <t>PRENDETE E MANGIATE</t>
  </si>
  <si>
    <t>PRENDETE E ...-GUIDA</t>
  </si>
  <si>
    <t>PREPARIAMO  M… - A</t>
  </si>
  <si>
    <t>PREPARIAMO M...  - B</t>
  </si>
  <si>
    <t>PREPARIAMO M...  - C</t>
  </si>
  <si>
    <t>PRIMA CONFESSIONE…</t>
  </si>
  <si>
    <t>PRIMA CONF. - GUIDA</t>
  </si>
  <si>
    <t>PRIMI PASSI… - Anno A</t>
  </si>
  <si>
    <t>PRIMI PASSI… - Anno B</t>
  </si>
  <si>
    <t>PRIMI PASSI… - Anno C</t>
  </si>
  <si>
    <t>PRIMI PASSI - GUIDA Anno A</t>
  </si>
  <si>
    <t>PRIMI PASSI - GUIDA Anno B</t>
  </si>
  <si>
    <t>PRIMI PASSI - GUIDA Anno C</t>
  </si>
  <si>
    <t>QUANDO PREGATE DITE…</t>
  </si>
  <si>
    <t>QUANTE STORIE</t>
  </si>
  <si>
    <t>RICEVI IL SIGILLO</t>
  </si>
  <si>
    <t>SARETE TESTIM. SUSS.</t>
  </si>
  <si>
    <t>SARETE TESTIM. GUIDA</t>
  </si>
  <si>
    <t>SIAMO CHIESA</t>
  </si>
  <si>
    <t>TI AMO PER SEMPRE</t>
  </si>
  <si>
    <t>VANGELO E ATTI n.e.</t>
  </si>
  <si>
    <t>VANGELO E ATTI ril.</t>
  </si>
  <si>
    <t>VANGELO E ATTI tasc. Cena</t>
  </si>
  <si>
    <t>VANGELO E ATTI tasc. ragazzi</t>
  </si>
  <si>
    <t>VANGELO E ATTI tasc.</t>
  </si>
  <si>
    <t>VANGELO E ATTI X OCCASIONI</t>
  </si>
  <si>
    <t>VENITE CON ME - GUIDA</t>
  </si>
  <si>
    <t>VENITE CON ME 1°PARTE</t>
  </si>
  <si>
    <t>VENITE CON ME 2°PARTE</t>
  </si>
  <si>
    <t>VIA CRUCIS PER RAGAZZI</t>
  </si>
  <si>
    <t>VIA CRUCIS PER ADULTI</t>
  </si>
  <si>
    <t>VITA DEL CRISTIANO</t>
  </si>
  <si>
    <t xml:space="preserve">                                                                          TOTALE I.V.A.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</si>
</sst>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64" formatCode="_-* #,##0.00_-;\-* #,##0.00_-;_-* &quot;-&quot;_-;_-@_-"/>
  </numFmts>
  <fonts count="12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4"/>
      <color indexed="10"/>
      <name val="Arial"/>
      <family val="2"/>
    </font>
    <font>
      <sz val="10"/>
      <name val="Arial Narrow"/>
      <family val="2"/>
    </font>
    <font>
      <sz val="11"/>
      <name val="Arial"/>
      <family val="2"/>
    </font>
    <font>
      <b/>
      <sz val="11"/>
      <name val="Arial"/>
      <family val="2"/>
    </font>
    <font>
      <sz val="9"/>
      <name val="Arial Narrow"/>
      <family val="2"/>
    </font>
    <font>
      <b/>
      <sz val="12"/>
      <name val="Arial"/>
      <family val="2"/>
    </font>
    <font>
      <b/>
      <sz val="8"/>
      <color indexed="81"/>
      <name val="Tahoma"/>
    </font>
    <font>
      <sz val="8"/>
      <color indexed="81"/>
      <name val="Tahoma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Border="1"/>
    <xf numFmtId="0" fontId="2" fillId="2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0" fillId="0" borderId="5" xfId="0" applyBorder="1"/>
    <xf numFmtId="0" fontId="5" fillId="0" borderId="0" xfId="0" applyFont="1" applyAlignment="1">
      <alignment vertical="center"/>
    </xf>
    <xf numFmtId="41" fontId="6" fillId="0" borderId="0" xfId="0" applyNumberFormat="1" applyFont="1"/>
    <xf numFmtId="0" fontId="6" fillId="0" borderId="0" xfId="0" applyFont="1"/>
    <xf numFmtId="164" fontId="6" fillId="0" borderId="0" xfId="1" applyNumberFormat="1" applyFont="1"/>
    <xf numFmtId="164" fontId="7" fillId="0" borderId="0" xfId="1" applyNumberFormat="1" applyFont="1"/>
    <xf numFmtId="164" fontId="6" fillId="0" borderId="6" xfId="1" applyNumberFormat="1" applyFont="1" applyBorder="1"/>
    <xf numFmtId="0" fontId="5" fillId="0" borderId="7" xfId="0" applyFont="1" applyBorder="1" applyAlignment="1">
      <alignment vertical="center"/>
    </xf>
    <xf numFmtId="41" fontId="6" fillId="0" borderId="0" xfId="0" applyNumberFormat="1" applyFont="1" applyBorder="1"/>
    <xf numFmtId="0" fontId="6" fillId="0" borderId="0" xfId="0" applyFont="1" applyBorder="1"/>
    <xf numFmtId="164" fontId="6" fillId="0" borderId="0" xfId="1" applyNumberFormat="1" applyFont="1" applyBorder="1"/>
    <xf numFmtId="164" fontId="7" fillId="0" borderId="0" xfId="1" applyNumberFormat="1" applyFont="1" applyBorder="1"/>
    <xf numFmtId="164" fontId="6" fillId="0" borderId="8" xfId="1" applyNumberFormat="1" applyFont="1" applyBorder="1"/>
    <xf numFmtId="164" fontId="9" fillId="0" borderId="11" xfId="0" applyNumberFormat="1" applyFont="1" applyBorder="1" applyAlignment="1">
      <alignment vertical="center"/>
    </xf>
    <xf numFmtId="0" fontId="5" fillId="3" borderId="3" xfId="0" applyFont="1" applyFill="1" applyBorder="1" applyAlignment="1">
      <alignment horizontal="center" vertical="justify"/>
    </xf>
    <xf numFmtId="0" fontId="5" fillId="3" borderId="3" xfId="0" applyFont="1" applyFill="1" applyBorder="1" applyAlignment="1">
      <alignment horizontal="left" vertical="justify" wrapText="1"/>
    </xf>
    <xf numFmtId="0" fontId="5" fillId="3" borderId="4" xfId="0" applyFont="1" applyFill="1" applyBorder="1" applyAlignment="1">
      <alignment horizontal="left" vertical="justify" wrapText="1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</cellXfs>
  <cellStyles count="2">
    <cellStyle name="Migliaia [0]" xfId="1" builtinId="6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980902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0" y="0"/>
          <a:ext cx="6109855" cy="98090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</a:t>
          </a:r>
        </a:p>
        <a:p>
          <a:pPr algn="ctr" rtl="0">
            <a:defRPr sz="1000"/>
          </a:pPr>
          <a:endParaRPr lang="it-IT" sz="12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                    2018                                        MARZO</a:t>
          </a: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CONGREGAZIONE DEI PRETI DELLA DOTTRINA CRISTIANA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               Via S. Maria in Monticelli, 28 - 00186 ROMA -  Partita IVA 01089401002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CONGREGAZIONE DEI PRETI DELLA DOTTRINA CRISTIANA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Via S. Maria in Monticelli, 28 - 00186 ROMA - Partita IVA 01089401002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                                           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ANNO 2016                      MESE     GENNAIO                          Pag. 221       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                   ANNO ________                      MESE _________________ </a:t>
          </a: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    </a:t>
          </a: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 Pag. 200</a:t>
          </a:r>
        </a:p>
      </xdr:txBody>
    </xdr:sp>
    <xdr:clientData/>
  </xdr:twoCellAnchor>
  <xdr:twoCellAnchor>
    <xdr:from>
      <xdr:col>3</xdr:col>
      <xdr:colOff>16625</xdr:colOff>
      <xdr:row>1</xdr:row>
      <xdr:rowOff>465513</xdr:rowOff>
    </xdr:from>
    <xdr:to>
      <xdr:col>4</xdr:col>
      <xdr:colOff>24938</xdr:colOff>
      <xdr:row>1</xdr:row>
      <xdr:rowOff>764771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601883" y="1454728"/>
          <a:ext cx="423950" cy="299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1</xdr:row>
      <xdr:rowOff>407324</xdr:rowOff>
    </xdr:from>
    <xdr:to>
      <xdr:col>4</xdr:col>
      <xdr:colOff>606829</xdr:colOff>
      <xdr:row>2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3025833" y="1396539"/>
          <a:ext cx="581891" cy="3740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1</xdr:row>
      <xdr:rowOff>390698</xdr:rowOff>
    </xdr:from>
    <xdr:to>
      <xdr:col>5</xdr:col>
      <xdr:colOff>864524</xdr:colOff>
      <xdr:row>1</xdr:row>
      <xdr:rowOff>773084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3699164" y="1379913"/>
          <a:ext cx="789709" cy="3823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1</xdr:row>
      <xdr:rowOff>482138</xdr:rowOff>
    </xdr:from>
    <xdr:to>
      <xdr:col>6</xdr:col>
      <xdr:colOff>789709</xdr:colOff>
      <xdr:row>1</xdr:row>
      <xdr:rowOff>798022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4588625" y="1471353"/>
          <a:ext cx="706582" cy="299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1</xdr:row>
      <xdr:rowOff>473825</xdr:rowOff>
    </xdr:from>
    <xdr:to>
      <xdr:col>8</xdr:col>
      <xdr:colOff>0</xdr:colOff>
      <xdr:row>2</xdr:row>
      <xdr:rowOff>0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5295207" y="1463040"/>
          <a:ext cx="814648" cy="3075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3</xdr:col>
      <xdr:colOff>0</xdr:colOff>
      <xdr:row>1</xdr:row>
      <xdr:rowOff>324196</xdr:rowOff>
    </xdr:from>
    <xdr:to>
      <xdr:col>8</xdr:col>
      <xdr:colOff>0</xdr:colOff>
      <xdr:row>1</xdr:row>
      <xdr:rowOff>324196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2585258" y="1313411"/>
          <a:ext cx="3524597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</xdr:row>
      <xdr:rowOff>324196</xdr:rowOff>
    </xdr:from>
    <xdr:to>
      <xdr:col>4</xdr:col>
      <xdr:colOff>0</xdr:colOff>
      <xdr:row>2</xdr:row>
      <xdr:rowOff>0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3000895" y="1313411"/>
          <a:ext cx="0" cy="45720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</xdr:row>
      <xdr:rowOff>324196</xdr:rowOff>
    </xdr:from>
    <xdr:to>
      <xdr:col>5</xdr:col>
      <xdr:colOff>0</xdr:colOff>
      <xdr:row>2</xdr:row>
      <xdr:rowOff>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3624349" y="1313411"/>
          <a:ext cx="0" cy="45720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</xdr:row>
      <xdr:rowOff>324196</xdr:rowOff>
    </xdr:from>
    <xdr:to>
      <xdr:col>7</xdr:col>
      <xdr:colOff>0</xdr:colOff>
      <xdr:row>2</xdr:row>
      <xdr:rowOff>0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5295207" y="1313411"/>
          <a:ext cx="0" cy="45720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1</xdr:row>
      <xdr:rowOff>91440</xdr:rowOff>
    </xdr:from>
    <xdr:to>
      <xdr:col>5</xdr:col>
      <xdr:colOff>897775</xdr:colOff>
      <xdr:row>1</xdr:row>
      <xdr:rowOff>290945</xdr:rowOff>
    </xdr:to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2635134" y="1080655"/>
          <a:ext cx="1870364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1</xdr:row>
      <xdr:rowOff>116378</xdr:rowOff>
    </xdr:from>
    <xdr:to>
      <xdr:col>7</xdr:col>
      <xdr:colOff>598516</xdr:colOff>
      <xdr:row>1</xdr:row>
      <xdr:rowOff>299258</xdr:rowOff>
    </xdr:to>
    <xdr:sp macro="" textlink="">
      <xdr:nvSpPr>
        <xdr:cNvPr id="13" name="Text Box 12"/>
        <xdr:cNvSpPr txBox="1">
          <a:spLocks noChangeArrowheads="1"/>
        </xdr:cNvSpPr>
      </xdr:nvSpPr>
      <xdr:spPr bwMode="auto">
        <a:xfrm>
          <a:off x="4555374" y="1105593"/>
          <a:ext cx="1338349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15" name="Text Box 14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16" name="Text Box 15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17" name="Text Box 16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8" name="Text Box 17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9" name="Line 18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0" name="Line 19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1" name="Text Box 20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22" name="Text Box 21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3" name="Text Box 22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8</xdr:col>
      <xdr:colOff>24938</xdr:colOff>
      <xdr:row>2</xdr:row>
      <xdr:rowOff>0</xdr:rowOff>
    </xdr:from>
    <xdr:to>
      <xdr:col>15</xdr:col>
      <xdr:colOff>540327</xdr:colOff>
      <xdr:row>2</xdr:row>
      <xdr:rowOff>0</xdr:rowOff>
    </xdr:to>
    <xdr:sp macro="" textlink="">
      <xdr:nvSpPr>
        <xdr:cNvPr id="24" name="Text Box 23"/>
        <xdr:cNvSpPr txBox="1">
          <a:spLocks noChangeArrowheads="1"/>
        </xdr:cNvSpPr>
      </xdr:nvSpPr>
      <xdr:spPr bwMode="auto">
        <a:xfrm>
          <a:off x="6134793" y="1770611"/>
          <a:ext cx="4979323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 CONGREGAZIONE DEI PRETI DELLA DOTTRINA CRISTIANA</a:t>
          </a:r>
        </a:p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Via S. Maria in Monticelli, 28 - 00186 ROMA -  Partita IVA 01089401002</a:t>
          </a:r>
        </a:p>
        <a:p>
          <a:pPr algn="l" rtl="0">
            <a:defRPr sz="1000"/>
          </a:pPr>
          <a:endParaRPr lang="it-IT" sz="12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  ANNO ________                      MESE _______________                  Pag. 11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5" name="Line 24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</xdr:row>
      <xdr:rowOff>0</xdr:rowOff>
    </xdr:from>
    <xdr:to>
      <xdr:col>13</xdr:col>
      <xdr:colOff>0</xdr:colOff>
      <xdr:row>2</xdr:row>
      <xdr:rowOff>0</xdr:rowOff>
    </xdr:to>
    <xdr:sp macro="" textlink="">
      <xdr:nvSpPr>
        <xdr:cNvPr id="26" name="Line 25"/>
        <xdr:cNvSpPr>
          <a:spLocks noChangeShapeType="1"/>
        </xdr:cNvSpPr>
      </xdr:nvSpPr>
      <xdr:spPr bwMode="auto">
        <a:xfrm>
          <a:off x="9376756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7" name="Line 26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207818</xdr:colOff>
      <xdr:row>2</xdr:row>
      <xdr:rowOff>0</xdr:rowOff>
    </xdr:from>
    <xdr:to>
      <xdr:col>13</xdr:col>
      <xdr:colOff>606829</xdr:colOff>
      <xdr:row>2</xdr:row>
      <xdr:rowOff>0</xdr:rowOff>
    </xdr:to>
    <xdr:sp macro="" textlink="">
      <xdr:nvSpPr>
        <xdr:cNvPr id="28" name="Text Box 27"/>
        <xdr:cNvSpPr txBox="1">
          <a:spLocks noChangeArrowheads="1"/>
        </xdr:cNvSpPr>
      </xdr:nvSpPr>
      <xdr:spPr bwMode="auto">
        <a:xfrm>
          <a:off x="8986058" y="1770611"/>
          <a:ext cx="989214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SETTEMBRE</a:t>
          </a:r>
        </a:p>
      </xdr:txBody>
    </xdr:sp>
    <xdr:clientData/>
  </xdr:twoCellAnchor>
  <xdr:twoCellAnchor>
    <xdr:from>
      <xdr:col>8</xdr:col>
      <xdr:colOff>1263535</xdr:colOff>
      <xdr:row>2</xdr:row>
      <xdr:rowOff>0</xdr:rowOff>
    </xdr:from>
    <xdr:to>
      <xdr:col>9</xdr:col>
      <xdr:colOff>415636</xdr:colOff>
      <xdr:row>2</xdr:row>
      <xdr:rowOff>0</xdr:rowOff>
    </xdr:to>
    <xdr:sp macro="" textlink="">
      <xdr:nvSpPr>
        <xdr:cNvPr id="29" name="Text Box 28"/>
        <xdr:cNvSpPr txBox="1">
          <a:spLocks noChangeArrowheads="1"/>
        </xdr:cNvSpPr>
      </xdr:nvSpPr>
      <xdr:spPr bwMode="auto">
        <a:xfrm>
          <a:off x="6982691" y="1770611"/>
          <a:ext cx="41563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2002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0" name="Text Box 29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31" name="Text Box 30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2" name="Text Box 31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3" name="Text Box 32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34" name="Text Box 33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35" name="Text Box 34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36" name="Text Box 35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7" name="Text Box 36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8" name="Line 37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9" name="Line 38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40" name="Text Box 39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41" name="Text Box 40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42" name="Text Box 41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43" name="Text Box 42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44" name="Text Box 43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45" name="Text Box 44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46" name="Text Box 45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47" name="Text Box 46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48" name="Line 47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49" name="Line 48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50" name="Text Box 49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51" name="Text Box 50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52" name="Text Box 51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53" name="Text Box 52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54" name="Text Box 53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55" name="Text Box 54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56" name="Text Box 55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57" name="Text Box 56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58" name="Line 57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59" name="Line 58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60" name="Text Box 59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61" name="Text Box 60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62" name="Text Box 61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63" name="Text Box 62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64" name="Text Box 63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65" name="Text Box 64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66" name="Text Box 65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67" name="Text Box 66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68" name="Line 67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69" name="Line 68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70" name="Text Box 69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71" name="Text Box 70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72" name="Text Box 71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73" name="Text Box 72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74" name="Text Box 73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75" name="Text Box 74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76" name="Text Box 75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77" name="Text Box 76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78" name="Line 77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79" name="Line 78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80" name="Text Box 79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81" name="Text Box 80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82" name="Text Box 81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83" name="Text Box 82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84" name="Text Box 83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85" name="Text Box 84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86" name="Text Box 85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87" name="Text Box 86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88" name="Line 87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89" name="Line 88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90" name="Text Box 89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91" name="Text Box 90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92" name="Text Box 91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93" name="Text Box 92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94" name="Text Box 93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95" name="Text Box 94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96" name="Text Box 95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97" name="Text Box 96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98" name="Line 97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99" name="Line 98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00" name="Text Box 99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101" name="Text Box 100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02" name="Text Box 101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03" name="Text Box 102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104" name="Text Box 103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105" name="Text Box 104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106" name="Text Box 105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07" name="Text Box 106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08" name="Line 107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09" name="Line 108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10" name="Text Box 109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111" name="Text Box 110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12" name="Text Box 111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7</xdr:col>
      <xdr:colOff>0</xdr:colOff>
      <xdr:row>1</xdr:row>
      <xdr:rowOff>58189</xdr:rowOff>
    </xdr:from>
    <xdr:to>
      <xdr:col>7</xdr:col>
      <xdr:colOff>207818</xdr:colOff>
      <xdr:row>1</xdr:row>
      <xdr:rowOff>249382</xdr:rowOff>
    </xdr:to>
    <xdr:sp macro="" textlink="">
      <xdr:nvSpPr>
        <xdr:cNvPr id="113" name="Text Box 114"/>
        <xdr:cNvSpPr txBox="1">
          <a:spLocks noChangeArrowheads="1"/>
        </xdr:cNvSpPr>
      </xdr:nvSpPr>
      <xdr:spPr bwMode="auto">
        <a:xfrm>
          <a:off x="5295207" y="1047404"/>
          <a:ext cx="207818" cy="191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CFFFF" mc:Ignorable="a14" a14:legacySpreadsheetColorIndex="4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14" name="Text Box 115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115" name="Text Box 116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116" name="Text Box 117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117" name="Text Box 118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18" name="Text Box 119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19" name="Line 120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20" name="Line 121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21" name="Text Box 122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122" name="Text Box 123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23" name="Text Box 124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24" name="Text Box 125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125" name="Text Box 126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126" name="Text Box 127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127" name="Text Box 128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28" name="Text Box 129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29" name="Line 130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30" name="Line 131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31" name="Text Box 132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132" name="Text Box 133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33" name="Text Box 134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34" name="Text Box 135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135" name="Text Box 136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136" name="Text Box 137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137" name="Text Box 138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38" name="Text Box 139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39" name="Line 140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40" name="Line 141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41" name="Text Box 142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142" name="Text Box 143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43" name="Text Box 144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44" name="Text Box 145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145" name="Text Box 146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146" name="Text Box 147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147" name="Text Box 148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48" name="Text Box 149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49" name="Line 150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50" name="Line 151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51" name="Text Box 152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152" name="Text Box 153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53" name="Text Box 154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54" name="Text Box 155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155" name="Text Box 156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156" name="Text Box 157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157" name="Text Box 158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58" name="Text Box 159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59" name="Line 160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60" name="Line 161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61" name="Text Box 162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162" name="Text Box 163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63" name="Text Box 164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64" name="Text Box 165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165" name="Text Box 166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166" name="Text Box 167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167" name="Text Box 168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68" name="Text Box 169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69" name="Line 170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70" name="Line 171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71" name="Text Box 172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172" name="Text Box 173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73" name="Text Box 174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74" name="Text Box 175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175" name="Text Box 176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176" name="Text Box 177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177" name="Text Box 178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78" name="Text Box 179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79" name="Line 180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80" name="Line 181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81" name="Text Box 182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182" name="Text Box 183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83" name="Text Box 184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84" name="Text Box 185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185" name="Text Box 186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186" name="Text Box 187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187" name="Text Box 188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88" name="Text Box 189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89" name="Line 190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90" name="Line 191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91" name="Text Box 192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192" name="Text Box 193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93" name="Text Box 194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94" name="Text Box 195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195" name="Text Box 196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196" name="Text Box 197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197" name="Text Box 198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98" name="Text Box 199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99" name="Line 200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00" name="Line 201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01" name="Text Box 202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202" name="Text Box 203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03" name="Text Box 204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04" name="Text Box 205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205" name="Text Box 206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206" name="Text Box 207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207" name="Text Box 208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08" name="Text Box 209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09" name="Line 210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10" name="Line 211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11" name="Text Box 212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212" name="Text Box 213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13" name="Text Box 214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14" name="Text Box 215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215" name="Text Box 216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216" name="Text Box 217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217" name="Text Box 218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18" name="Text Box 219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19" name="Line 220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20" name="Line 221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21" name="Text Box 222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222" name="Text Box 223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23" name="Text Box 224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24" name="Text Box 225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225" name="Text Box 226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226" name="Text Box 227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227" name="Text Box 228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28" name="Text Box 229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29" name="Line 230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30" name="Line 231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31" name="Text Box 232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232" name="Text Box 233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33" name="Text Box 234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34" name="Text Box 235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235" name="Text Box 236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236" name="Text Box 237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237" name="Text Box 238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38" name="Text Box 239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39" name="Line 240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40" name="Line 241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41" name="Text Box 242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242" name="Text Box 243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43" name="Text Box 244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44" name="Text Box 245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245" name="Text Box 246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246" name="Text Box 247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247" name="Text Box 248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48" name="Text Box 249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49" name="Line 250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50" name="Line 251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51" name="Text Box 252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252" name="Text Box 253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53" name="Text Box 254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54" name="Text Box 255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255" name="Text Box 256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256" name="Text Box 257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257" name="Text Box 258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58" name="Text Box 259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59" name="Line 260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60" name="Line 261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61" name="Text Box 262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262" name="Text Box 263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63" name="Text Box 264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64" name="Text Box 265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265" name="Text Box 266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266" name="Text Box 267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267" name="Text Box 268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68" name="Text Box 269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69" name="Line 270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70" name="Line 271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71" name="Text Box 272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272" name="Text Box 273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73" name="Text Box 274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74" name="Text Box 275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275" name="Text Box 276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276" name="Text Box 277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277" name="Text Box 278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78" name="Text Box 279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79" name="Line 280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80" name="Line 281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81" name="Text Box 282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282" name="Text Box 283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83" name="Text Box 284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84" name="Text Box 285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285" name="Text Box 286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286" name="Text Box 287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287" name="Text Box 288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88" name="Text Box 289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89" name="Line 290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90" name="Line 291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91" name="Text Box 292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292" name="Text Box 293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93" name="Text Box 294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94" name="Text Box 295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295" name="Text Box 296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296" name="Text Box 297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297" name="Text Box 298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98" name="Text Box 299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99" name="Line 300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00" name="Line 301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01" name="Text Box 302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302" name="Text Box 303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03" name="Text Box 304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0</xdr:col>
      <xdr:colOff>33251</xdr:colOff>
      <xdr:row>2</xdr:row>
      <xdr:rowOff>0</xdr:rowOff>
    </xdr:from>
    <xdr:to>
      <xdr:col>7</xdr:col>
      <xdr:colOff>764771</xdr:colOff>
      <xdr:row>2</xdr:row>
      <xdr:rowOff>0</xdr:rowOff>
    </xdr:to>
    <xdr:sp macro="" textlink="">
      <xdr:nvSpPr>
        <xdr:cNvPr id="304" name="Line 305"/>
        <xdr:cNvSpPr>
          <a:spLocks noChangeShapeType="1"/>
        </xdr:cNvSpPr>
      </xdr:nvSpPr>
      <xdr:spPr bwMode="auto">
        <a:xfrm flipV="1">
          <a:off x="33251" y="1770611"/>
          <a:ext cx="6026727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05" name="Text Box 306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306" name="Text Box 307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307" name="Text Box 308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308" name="Text Box 309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09" name="Text Box 310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10" name="Line 311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11" name="Line 312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12" name="Text Box 313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313" name="Text Box 314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14" name="Text Box 315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15" name="Text Box 316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316" name="Text Box 317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317" name="Text Box 318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318" name="Text Box 319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19" name="Text Box 320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20" name="Line 321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21" name="Line 322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22" name="Text Box 323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323" name="Text Box 324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24" name="Text Box 325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25" name="Text Box 326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326" name="Text Box 327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327" name="Text Box 328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328" name="Text Box 329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29" name="Text Box 330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30" name="Line 331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31" name="Line 332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32" name="Text Box 333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333" name="Text Box 334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34" name="Text Box 335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35" name="Text Box 336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336" name="Text Box 337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337" name="Text Box 338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338" name="Text Box 339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39" name="Text Box 340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40" name="Line 341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41" name="Line 342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42" name="Text Box 343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343" name="Text Box 344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44" name="Text Box 345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45" name="Text Box 346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346" name="Text Box 347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347" name="Text Box 348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348" name="Text Box 349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49" name="Text Box 350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50" name="Line 351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51" name="Line 352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52" name="Text Box 353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353" name="Text Box 354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54" name="Text Box 355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55" name="Text Box 356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356" name="Text Box 357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357" name="Text Box 358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358" name="Text Box 359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59" name="Text Box 360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60" name="Line 361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61" name="Line 362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62" name="Text Box 363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363" name="Text Box 364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64" name="Text Box 365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65" name="Text Box 366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366" name="Text Box 367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367" name="Text Box 368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368" name="Text Box 369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69" name="Text Box 370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70" name="Line 371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71" name="Line 372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72" name="Text Box 373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373" name="Text Box 374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74" name="Text Box 375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75" name="Text Box 376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376" name="Text Box 377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377" name="Text Box 378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378" name="Text Box 379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79" name="Text Box 380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80" name="Line 381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81" name="Line 382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82" name="Text Box 383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383" name="Text Box 384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84" name="Text Box 385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85" name="Text Box 386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386" name="Text Box 387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387" name="Text Box 388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388" name="Text Box 389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89" name="Text Box 390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90" name="Line 391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91" name="Line 392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92" name="Text Box 393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393" name="Text Box 394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94" name="Text Box 395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95" name="Text Box 396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396" name="Text Box 397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397" name="Text Box 398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398" name="Text Box 399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99" name="Text Box 400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400" name="Line 401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401" name="Line 402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402" name="Text Box 403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403" name="Text Box 404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404" name="Text Box 405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405" name="Text Box 40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406" name="Text Box 40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407" name="Text Box 40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408" name="Text Box 40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409" name="Text Box 41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410" name="Line 41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411" name="Line 41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412" name="Text Box 41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413" name="Text Box 41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414" name="Text Box 41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415" name="Text Box 41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416" name="Text Box 41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417" name="Text Box 41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418" name="Text Box 41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419" name="Text Box 42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420" name="Line 42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421" name="Line 42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422" name="Text Box 42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423" name="Text Box 42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424" name="Text Box 42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425" name="Text Box 42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426" name="Text Box 42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427" name="Text Box 42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428" name="Text Box 42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429" name="Text Box 43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430" name="Line 43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431" name="Line 43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432" name="Text Box 43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433" name="Text Box 43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434" name="Text Box 43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435" name="Text Box 43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436" name="Text Box 43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437" name="Text Box 43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438" name="Text Box 43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439" name="Text Box 44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440" name="Line 44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441" name="Line 44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442" name="Text Box 44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443" name="Text Box 44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444" name="Text Box 44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445" name="Text Box 44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446" name="Text Box 44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447" name="Text Box 44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448" name="Text Box 44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449" name="Text Box 45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450" name="Line 45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451" name="Line 45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452" name="Text Box 45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453" name="Text Box 45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454" name="Text Box 45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455" name="Text Box 45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456" name="Text Box 45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457" name="Text Box 45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458" name="Text Box 45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459" name="Text Box 46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460" name="Line 46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461" name="Line 46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462" name="Text Box 46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463" name="Text Box 46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464" name="Text Box 46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465" name="Text Box 46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466" name="Text Box 46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467" name="Text Box 46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468" name="Text Box 46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469" name="Text Box 47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470" name="Line 47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471" name="Line 47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472" name="Text Box 47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473" name="Text Box 47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474" name="Text Box 47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475" name="Text Box 47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476" name="Text Box 47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477" name="Text Box 47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478" name="Text Box 47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479" name="Text Box 48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480" name="Line 48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481" name="Line 48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482" name="Text Box 48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483" name="Text Box 48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484" name="Text Box 48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485" name="Text Box 48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486" name="Text Box 48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487" name="Text Box 48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488" name="Text Box 48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489" name="Text Box 49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490" name="Line 49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491" name="Line 49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492" name="Text Box 49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493" name="Text Box 49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494" name="Text Box 49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495" name="Text Box 49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496" name="Text Box 49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497" name="Text Box 49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498" name="Text Box 49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499" name="Text Box 50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00" name="Line 50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01" name="Line 50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02" name="Text Box 50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03" name="Text Box 50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04" name="Text Box 50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05" name="Text Box 50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506" name="Text Box 50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507" name="Text Box 50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508" name="Text Box 50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509" name="Text Box 51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10" name="Line 51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11" name="Line 51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12" name="Text Box 51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13" name="Text Box 51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14" name="Text Box 51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15" name="Text Box 51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516" name="Text Box 51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517" name="Text Box 51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518" name="Text Box 51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519" name="Text Box 52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20" name="Line 52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21" name="Line 52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22" name="Text Box 52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23" name="Text Box 52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24" name="Text Box 52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25" name="Text Box 52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526" name="Text Box 52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527" name="Text Box 52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528" name="Text Box 52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529" name="Text Box 53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30" name="Line 53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31" name="Line 53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32" name="Text Box 53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33" name="Text Box 53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34" name="Text Box 53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35" name="Text Box 53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536" name="Text Box 53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537" name="Text Box 53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538" name="Text Box 53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539" name="Text Box 54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40" name="Line 54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41" name="Line 54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42" name="Text Box 54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43" name="Text Box 54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44" name="Text Box 54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45" name="Text Box 54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546" name="Text Box 54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547" name="Text Box 54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548" name="Text Box 54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549" name="Text Box 55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50" name="Line 55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51" name="Line 55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52" name="Text Box 55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53" name="Text Box 55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54" name="Text Box 55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55" name="Text Box 55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556" name="Text Box 55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557" name="Text Box 55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558" name="Text Box 55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559" name="Text Box 56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60" name="Line 56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61" name="Line 56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62" name="Text Box 56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63" name="Text Box 56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64" name="Text Box 56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65" name="Text Box 56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566" name="Text Box 56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567" name="Text Box 56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568" name="Text Box 56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569" name="Text Box 57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70" name="Line 57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71" name="Line 57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72" name="Text Box 57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73" name="Text Box 57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74" name="Text Box 57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75" name="Text Box 57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576" name="Text Box 57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577" name="Text Box 57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578" name="Text Box 57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579" name="Text Box 58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80" name="Line 58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81" name="Line 58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82" name="Text Box 58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83" name="Text Box 58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84" name="Text Box 58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85" name="Text Box 58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586" name="Text Box 58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587" name="Text Box 58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588" name="Text Box 58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589" name="Text Box 59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90" name="Line 59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91" name="Line 59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92" name="Text Box 59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93" name="Text Box 59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94" name="Text Box 59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95" name="Text Box 59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596" name="Text Box 59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597" name="Text Box 59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598" name="Text Box 59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599" name="Text Box 60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00" name="Line 60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01" name="Line 60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02" name="Text Box 60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03" name="Text Box 60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04" name="Text Box 60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05" name="Text Box 60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606" name="Text Box 60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607" name="Text Box 60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608" name="Text Box 60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609" name="Text Box 61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10" name="Line 61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11" name="Line 61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12" name="Text Box 61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13" name="Text Box 61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14" name="Text Box 61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15" name="Text Box 61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616" name="Text Box 61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617" name="Text Box 61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618" name="Text Box 61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619" name="Text Box 62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20" name="Line 62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21" name="Line 62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22" name="Text Box 62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23" name="Text Box 62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24" name="Text Box 62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25" name="Text Box 62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626" name="Text Box 62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627" name="Text Box 62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628" name="Text Box 62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629" name="Text Box 63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30" name="Line 63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31" name="Line 63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32" name="Text Box 63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33" name="Text Box 63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34" name="Text Box 63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35" name="Text Box 63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636" name="Text Box 63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637" name="Text Box 63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638" name="Text Box 63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639" name="Text Box 64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40" name="Line 64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41" name="Line 64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42" name="Text Box 64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43" name="Text Box 64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44" name="Text Box 64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45" name="Text Box 64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646" name="Text Box 64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647" name="Text Box 64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648" name="Text Box 64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649" name="Text Box 65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50" name="Line 65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51" name="Line 65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52" name="Text Box 65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53" name="Text Box 65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54" name="Text Box 65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55" name="Text Box 65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656" name="Text Box 65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657" name="Text Box 65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658" name="Text Box 65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659" name="Text Box 66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60" name="Line 66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61" name="Line 66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62" name="Text Box 66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63" name="Text Box 66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64" name="Text Box 66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65" name="Text Box 66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666" name="Text Box 66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667" name="Text Box 66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668" name="Text Box 66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669" name="Text Box 67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70" name="Line 67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71" name="Line 67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72" name="Text Box 67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73" name="Text Box 67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74" name="Text Box 67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75" name="Text Box 67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676" name="Text Box 67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677" name="Text Box 67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678" name="Text Box 67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679" name="Text Box 68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80" name="Line 68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81" name="Line 68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82" name="Text Box 68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83" name="Text Box 68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84" name="Text Box 68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85" name="Text Box 68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686" name="Text Box 68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687" name="Text Box 68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688" name="Text Box 68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689" name="Text Box 69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90" name="Line 69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91" name="Line 69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92" name="Text Box 69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93" name="Text Box 69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94" name="Text Box 69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95" name="Text Box 69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696" name="Text Box 69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697" name="Text Box 69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698" name="Text Box 69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699" name="Text Box 70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00" name="Line 70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01" name="Line 70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702" name="Text Box 70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703" name="Text Box 70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704" name="Text Box 70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705" name="Text Box 70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706" name="Text Box 70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707" name="Text Box 70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708" name="Text Box 70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709" name="Text Box 71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10" name="Line 71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11" name="Line 71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712" name="Text Box 71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713" name="Text Box 71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714" name="Text Box 71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715" name="Text Box 71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716" name="Text Box 71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717" name="Text Box 71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718" name="Text Box 71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719" name="Text Box 72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20" name="Line 72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21" name="Line 72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722" name="Text Box 72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723" name="Text Box 72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724" name="Text Box 72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725" name="Text Box 72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726" name="Text Box 72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727" name="Text Box 72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728" name="Text Box 72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729" name="Text Box 73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30" name="Line 73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31" name="Line 73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732" name="Text Box 73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733" name="Text Box 73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734" name="Text Box 73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735" name="Text Box 73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736" name="Text Box 73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737" name="Text Box 73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738" name="Text Box 73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739" name="Text Box 74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40" name="Line 74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41" name="Line 74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742" name="Text Box 74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743" name="Text Box 74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744" name="Text Box 74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745" name="Text Box 74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746" name="Text Box 74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747" name="Text Box 74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748" name="Text Box 74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749" name="Text Box 75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50" name="Line 75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51" name="Line 75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752" name="Text Box 75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753" name="Text Box 75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754" name="Text Box 75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755" name="Text Box 75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756" name="Text Box 75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757" name="Text Box 75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758" name="Text Box 75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759" name="Text Box 76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60" name="Line 76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61" name="Line 76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762" name="Text Box 76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763" name="Text Box 76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764" name="Text Box 76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765" name="Text Box 76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766" name="Text Box 76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767" name="Text Box 76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768" name="Text Box 76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769" name="Text Box 77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70" name="Line 77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71" name="Line 77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772" name="Text Box 77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773" name="Text Box 77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774" name="Text Box 77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775" name="Text Box 77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776" name="Text Box 77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777" name="Text Box 77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778" name="Text Box 77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779" name="Text Box 78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80" name="Line 78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81" name="Line 78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782" name="Text Box 78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783" name="Text Box 78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784" name="Text Box 78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785" name="Text Box 78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786" name="Text Box 78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787" name="Text Box 78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788" name="Text Box 78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789" name="Text Box 79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90" name="Line 79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91" name="Line 79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792" name="Text Box 79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793" name="Text Box 79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794" name="Text Box 79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795" name="Text Box 79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796" name="Text Box 79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797" name="Text Box 79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798" name="Text Box 79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799" name="Text Box 80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00" name="Line 80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01" name="Line 80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802" name="Text Box 80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803" name="Text Box 80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804" name="Text Box 80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805" name="Text Box 80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806" name="Text Box 80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807" name="Text Box 80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808" name="Text Box 80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809" name="Text Box 81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10" name="Line 81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11" name="Line 81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812" name="Text Box 81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813" name="Text Box 81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814" name="Text Box 81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815" name="Text Box 81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816" name="Text Box 81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817" name="Text Box 81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818" name="Text Box 81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819" name="Text Box 82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20" name="Line 82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21" name="Line 82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822" name="Text Box 82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823" name="Text Box 82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824" name="Text Box 82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825" name="Text Box 82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826" name="Text Box 82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827" name="Text Box 82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828" name="Text Box 82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829" name="Text Box 83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30" name="Line 83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31" name="Line 83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832" name="Text Box 83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833" name="Text Box 83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834" name="Text Box 83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835" name="Text Box 83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836" name="Text Box 83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837" name="Text Box 83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838" name="Text Box 83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839" name="Text Box 84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40" name="Line 84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41" name="Line 84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842" name="Text Box 84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843" name="Text Box 84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844" name="Text Box 84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845" name="Text Box 84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846" name="Text Box 84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847" name="Text Box 84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848" name="Text Box 84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849" name="Text Box 85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50" name="Line 85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51" name="Line 85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852" name="Text Box 85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853" name="Text Box 85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854" name="Text Box 85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855" name="Text Box 85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856" name="Text Box 85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857" name="Text Box 85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858" name="Text Box 85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859" name="Text Box 86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60" name="Line 86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61" name="Line 86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862" name="Text Box 86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863" name="Text Box 86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864" name="Text Box 86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865" name="Text Box 86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866" name="Text Box 86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867" name="Text Box 86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868" name="Text Box 86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869" name="Text Box 87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70" name="Line 87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71" name="Line 87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872" name="Text Box 87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873" name="Text Box 87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874" name="Text Box 87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875" name="Text Box 87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876" name="Text Box 87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877" name="Text Box 87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878" name="Text Box 87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879" name="Text Box 88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80" name="Line 88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81" name="Line 88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882" name="Text Box 88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883" name="Text Box 88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884" name="Text Box 88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885" name="Text Box 88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886" name="Text Box 88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887" name="Text Box 88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888" name="Text Box 88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889" name="Text Box 89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90" name="Line 89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91" name="Line 89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892" name="Text Box 89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893" name="Text Box 89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894" name="Text Box 89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895" name="Text Box 89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896" name="Text Box 89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897" name="Text Box 89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898" name="Text Box 89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899" name="Text Box 90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00" name="Line 90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901" name="Line 90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902" name="Text Box 90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903" name="Text Box 90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904" name="Text Box 90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905" name="Text Box 90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906" name="Text Box 90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907" name="Text Box 90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908" name="Text Box 90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909" name="Text Box 91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10" name="Line 91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911" name="Line 91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912" name="Text Box 91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913" name="Text Box 91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914" name="Text Box 91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915" name="Text Box 91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916" name="Text Box 91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917" name="Text Box 91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918" name="Text Box 91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919" name="Text Box 92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20" name="Line 92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921" name="Line 92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922" name="Text Box 92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923" name="Text Box 92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924" name="Text Box 92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925" name="Text Box 92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926" name="Text Box 92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927" name="Text Box 92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928" name="Text Box 92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929" name="Text Box 93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30" name="Line 93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931" name="Line 93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932" name="Text Box 93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933" name="Text Box 93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934" name="Text Box 93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935" name="Text Box 93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936" name="Text Box 93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937" name="Text Box 93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938" name="Text Box 93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939" name="Text Box 94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40" name="Line 94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941" name="Line 94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942" name="Text Box 94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943" name="Text Box 94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944" name="Text Box 94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945" name="Text Box 94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946" name="Text Box 94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947" name="Text Box 94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948" name="Text Box 94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949" name="Text Box 95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50" name="Line 95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951" name="Line 95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952" name="Text Box 95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953" name="Text Box 95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954" name="Text Box 95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955" name="Text Box 95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956" name="Text Box 95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957" name="Text Box 95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958" name="Text Box 95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959" name="Text Box 96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60" name="Line 96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961" name="Line 96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962" name="Text Box 96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963" name="Text Box 96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964" name="Text Box 96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965" name="Text Box 96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966" name="Text Box 96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967" name="Text Box 96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968" name="Text Box 96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969" name="Text Box 97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70" name="Line 97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971" name="Line 97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972" name="Text Box 97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973" name="Text Box 97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974" name="Text Box 97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975" name="Text Box 97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976" name="Text Box 97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977" name="Text Box 97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978" name="Text Box 97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979" name="Text Box 98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80" name="Line 98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981" name="Line 98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982" name="Text Box 98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983" name="Text Box 98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984" name="Text Box 98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985" name="Text Box 98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986" name="Text Box 98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987" name="Text Box 98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988" name="Text Box 98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989" name="Text Box 99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90" name="Line 99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991" name="Line 99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992" name="Text Box 99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993" name="Text Box 99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994" name="Text Box 99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995" name="Text Box 99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996" name="Text Box 99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997" name="Text Box 99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998" name="Text Box 99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999" name="Text Box 100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00" name="Line 100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01" name="Line 100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002" name="Text Box 100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003" name="Text Box 100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004" name="Text Box 100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005" name="Text Box 100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1006" name="Text Box 100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007" name="Text Box 100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008" name="Text Box 100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009" name="Text Box 101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10" name="Line 101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11" name="Line 101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012" name="Text Box 101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013" name="Text Box 101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014" name="Text Box 101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015" name="Text Box 101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1016" name="Text Box 101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017" name="Text Box 101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018" name="Text Box 101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019" name="Text Box 102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20" name="Line 102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21" name="Line 102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022" name="Text Box 102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023" name="Text Box 102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024" name="Text Box 102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025" name="Text Box 102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1026" name="Text Box 102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027" name="Text Box 102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028" name="Text Box 102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029" name="Text Box 103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30" name="Line 103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31" name="Line 103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032" name="Text Box 103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033" name="Text Box 103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034" name="Text Box 103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035" name="Text Box 103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1036" name="Text Box 103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037" name="Text Box 103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038" name="Text Box 103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039" name="Text Box 104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40" name="Line 104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41" name="Line 104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042" name="Text Box 104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043" name="Text Box 104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044" name="Text Box 104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045" name="Text Box 104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1046" name="Text Box 104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047" name="Text Box 104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048" name="Text Box 104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049" name="Text Box 105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50" name="Line 105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51" name="Line 105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052" name="Text Box 105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053" name="Text Box 105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054" name="Text Box 105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055" name="Text Box 105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1056" name="Text Box 105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057" name="Text Box 105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058" name="Text Box 105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059" name="Text Box 106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60" name="Line 106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61" name="Line 106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062" name="Text Box 106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063" name="Text Box 106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064" name="Text Box 106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065" name="Text Box 106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1066" name="Text Box 106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067" name="Text Box 106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068" name="Text Box 106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069" name="Text Box 107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70" name="Line 107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71" name="Line 107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072" name="Text Box 107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073" name="Text Box 107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074" name="Text Box 107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075" name="Text Box 107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1076" name="Text Box 107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077" name="Text Box 107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078" name="Text Box 107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079" name="Text Box 108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80" name="Line 108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81" name="Line 108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082" name="Text Box 108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083" name="Text Box 108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084" name="Text Box 108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085" name="Text Box 108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1086" name="Text Box 108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087" name="Text Box 108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088" name="Text Box 108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089" name="Text Box 109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90" name="Line 109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91" name="Line 109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092" name="Text Box 109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093" name="Text Box 109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094" name="Text Box 109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095" name="Text Box 109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1096" name="Text Box 109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097" name="Text Box 109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098" name="Text Box 109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099" name="Text Box 110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00" name="Line 110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01" name="Line 110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102" name="Text Box 110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103" name="Text Box 110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104" name="Text Box 110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105" name="Text Box 110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1106" name="Text Box 110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107" name="Text Box 110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108" name="Text Box 110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109" name="Text Box 111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10" name="Line 111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11" name="Line 111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112" name="Text Box 111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113" name="Text Box 111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114" name="Text Box 111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115" name="Text Box 111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1116" name="Text Box 111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117" name="Text Box 111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118" name="Text Box 111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119" name="Text Box 112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20" name="Line 112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21" name="Line 112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122" name="Text Box 112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123" name="Text Box 112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124" name="Text Box 112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125" name="Text Box 112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1126" name="Text Box 112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127" name="Text Box 112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128" name="Text Box 112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129" name="Text Box 113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30" name="Line 113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31" name="Line 113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132" name="Text Box 113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133" name="Text Box 113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134" name="Text Box 113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135" name="Text Box 113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1136" name="Text Box 113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137" name="Text Box 113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138" name="Text Box 113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139" name="Text Box 114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40" name="Line 114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41" name="Line 114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142" name="Text Box 114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143" name="Text Box 114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144" name="Text Box 114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145" name="Text Box 114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1146" name="Text Box 114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147" name="Text Box 114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148" name="Text Box 114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149" name="Text Box 115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50" name="Line 115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51" name="Line 115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152" name="Text Box 115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153" name="Text Box 115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154" name="Text Box 115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155" name="Text Box 115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1156" name="Text Box 115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157" name="Text Box 115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158" name="Text Box 115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159" name="Text Box 116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60" name="Line 116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61" name="Line 116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162" name="Text Box 116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163" name="Text Box 116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164" name="Text Box 116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165" name="Text Box 116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1166" name="Text Box 116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167" name="Text Box 116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168" name="Text Box 116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169" name="Text Box 117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70" name="Line 117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71" name="Line 117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172" name="Text Box 117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173" name="Text Box 117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174" name="Text Box 117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175" name="Text Box 117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1176" name="Text Box 117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177" name="Text Box 117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178" name="Text Box 117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179" name="Text Box 118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80" name="Line 118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81" name="Line 118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182" name="Text Box 118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183" name="Text Box 118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184" name="Text Box 118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185" name="Text Box 118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1186" name="Text Box 118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187" name="Text Box 118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188" name="Text Box 118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189" name="Text Box 119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90" name="Line 119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91" name="Line 119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192" name="Text Box 119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193" name="Text Box 119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194" name="Text Box 119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195" name="Text Box 119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1196" name="Text Box 119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197" name="Text Box 119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198" name="Text Box 119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199" name="Text Box 120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00" name="Line 120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201" name="Line 120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202" name="Text Box 120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203" name="Text Box 120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204" name="Text Box 120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205" name="Text Box 120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1206" name="Text Box 120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207" name="Text Box 120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208" name="Text Box 120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209" name="Text Box 121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10" name="Line 121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211" name="Line 121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212" name="Text Box 121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213" name="Text Box 121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214" name="Text Box 121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215" name="Text Box 121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1216" name="Text Box 121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217" name="Text Box 121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218" name="Text Box 121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219" name="Text Box 122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20" name="Line 122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221" name="Line 122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222" name="Text Box 122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223" name="Text Box 122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224" name="Text Box 122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225" name="Text Box 122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226" name="Text Box 122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227" name="Text Box 122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228" name="Text Box 122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229" name="Text Box 123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30" name="Line 123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231" name="Line 123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232" name="Text Box 123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233" name="Text Box 123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234" name="Text Box 123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235" name="Text Box 123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236" name="Text Box 123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237" name="Text Box 123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238" name="Text Box 123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239" name="Text Box 124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40" name="Line 124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241" name="Line 124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242" name="Text Box 124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243" name="Text Box 124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244" name="Text Box 124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245" name="Text Box 124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246" name="Text Box 124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247" name="Text Box 124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248" name="Text Box 124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249" name="Text Box 125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50" name="Line 125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251" name="Line 125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252" name="Text Box 125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253" name="Text Box 125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254" name="Text Box 125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255" name="Text Box 125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256" name="Text Box 125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257" name="Text Box 125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258" name="Text Box 125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259" name="Text Box 126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60" name="Line 126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261" name="Line 126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262" name="Text Box 126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263" name="Text Box 126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264" name="Text Box 126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265" name="Text Box 126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266" name="Text Box 126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267" name="Text Box 126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268" name="Text Box 126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269" name="Text Box 127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70" name="Line 127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271" name="Line 127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272" name="Text Box 127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273" name="Text Box 127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274" name="Text Box 127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275" name="Text Box 127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276" name="Text Box 127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277" name="Text Box 127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278" name="Text Box 127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279" name="Text Box 128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80" name="Line 128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281" name="Line 128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282" name="Text Box 128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283" name="Text Box 128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284" name="Text Box 128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285" name="Text Box 128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286" name="Text Box 128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287" name="Text Box 128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288" name="Text Box 128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289" name="Text Box 129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90" name="Line 129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291" name="Line 129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292" name="Text Box 129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293" name="Text Box 129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294" name="Text Box 129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295" name="Text Box 129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296" name="Text Box 129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297" name="Text Box 129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298" name="Text Box 129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299" name="Text Box 130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00" name="Line 130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01" name="Line 130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302" name="Text Box 130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303" name="Text Box 130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304" name="Text Box 130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305" name="Text Box 130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306" name="Text Box 130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307" name="Text Box 130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308" name="Text Box 130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309" name="Text Box 131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10" name="Line 131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11" name="Line 131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312" name="Text Box 131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313" name="Text Box 131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314" name="Text Box 131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315" name="Text Box 131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316" name="Text Box 131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317" name="Text Box 131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318" name="Text Box 131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319" name="Text Box 132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20" name="Line 132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21" name="Line 132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322" name="Text Box 132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323" name="Text Box 132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324" name="Text Box 132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325" name="Text Box 132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326" name="Text Box 132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327" name="Text Box 132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328" name="Text Box 132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329" name="Text Box 133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30" name="Line 133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31" name="Line 133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332" name="Text Box 133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333" name="Text Box 133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334" name="Text Box 133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335" name="Text Box 133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336" name="Text Box 133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337" name="Text Box 133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338" name="Text Box 133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339" name="Text Box 134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40" name="Line 134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41" name="Line 134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342" name="Text Box 134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343" name="Text Box 134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344" name="Text Box 134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345" name="Text Box 134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346" name="Text Box 134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347" name="Text Box 134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348" name="Text Box 134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349" name="Text Box 135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50" name="Line 135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51" name="Line 135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352" name="Text Box 135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353" name="Text Box 135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354" name="Text Box 135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355" name="Text Box 135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356" name="Text Box 135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357" name="Text Box 135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358" name="Text Box 135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359" name="Text Box 136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60" name="Line 136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61" name="Line 136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362" name="Text Box 136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363" name="Text Box 136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364" name="Text Box 136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365" name="Text Box 136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366" name="Text Box 136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367" name="Text Box 136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368" name="Text Box 136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369" name="Text Box 137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70" name="Line 137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71" name="Line 137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372" name="Text Box 137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373" name="Text Box 137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374" name="Text Box 137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375" name="Text Box 137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376" name="Text Box 137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377" name="Text Box 137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378" name="Text Box 137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379" name="Text Box 138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80" name="Line 138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81" name="Line 138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382" name="Text Box 138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383" name="Text Box 138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384" name="Text Box 138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385" name="Text Box 138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386" name="Text Box 138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387" name="Text Box 138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388" name="Text Box 138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389" name="Text Box 139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90" name="Line 139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91" name="Line 139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392" name="Text Box 139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393" name="Text Box 139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394" name="Text Box 139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395" name="Text Box 139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396" name="Text Box 139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397" name="Text Box 139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398" name="Text Box 139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399" name="Text Box 140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400" name="Line 140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401" name="Line 140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402" name="Text Box 140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403" name="Text Box 140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404" name="Text Box 140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405" name="Text Box 140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406" name="Text Box 140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407" name="Text Box 140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408" name="Text Box 140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409" name="Text Box 141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410" name="Line 141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411" name="Line 141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412" name="Text Box 141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413" name="Text Box 141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414" name="Text Box 141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415" name="Text Box 141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416" name="Text Box 141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417" name="Text Box 141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418" name="Text Box 141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419" name="Text Box 142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420" name="Line 142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421" name="Line 142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422" name="Text Box 142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423" name="Text Box 142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424" name="Text Box 142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425" name="Text Box 142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426" name="Text Box 142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427" name="Text Box 142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428" name="Text Box 142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429" name="Text Box 143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430" name="Line 143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431" name="Line 143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432" name="Text Box 143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433" name="Text Box 143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434" name="Text Box 143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435" name="Text Box 143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436" name="Text Box 143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437" name="Text Box 143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438" name="Text Box 143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439" name="Text Box 144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440" name="Line 144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441" name="Line 144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442" name="Text Box 144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443" name="Text Box 144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444" name="Text Box 144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445" name="Text Box 144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446" name="Text Box 144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447" name="Text Box 144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448" name="Text Box 144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449" name="Text Box 145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450" name="Line 145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451" name="Line 145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452" name="Text Box 145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453" name="Text Box 145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454" name="Text Box 145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455" name="Text Box 145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456" name="Text Box 145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457" name="Text Box 145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458" name="Text Box 145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459" name="Text Box 146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460" name="Line 146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461" name="Line 146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462" name="Text Box 146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463" name="Text Box 146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464" name="Text Box 146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465" name="Text Box 146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466" name="Text Box 146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467" name="Text Box 146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468" name="Text Box 146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469" name="Text Box 147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470" name="Line 147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471" name="Line 147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472" name="Text Box 147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473" name="Text Box 147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474" name="Text Box 147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475" name="Text Box 147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476" name="Text Box 147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477" name="Text Box 147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478" name="Text Box 147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479" name="Text Box 148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480" name="Line 148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481" name="Line 148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482" name="Text Box 148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483" name="Text Box 148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</a:t>
          </a:r>
          <a:r>
            <a:rPr lang="it-IT" sz="1000" b="1" i="0" u="none" strike="noStrike" baseline="0">
              <a:solidFill>
                <a:srgbClr val="000000"/>
              </a:solidFill>
              <a:latin typeface="Arial Narrow"/>
            </a:rPr>
            <a:t>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484" name="Text Box 148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0</xdr:col>
      <xdr:colOff>24938</xdr:colOff>
      <xdr:row>2</xdr:row>
      <xdr:rowOff>0</xdr:rowOff>
    </xdr:from>
    <xdr:to>
      <xdr:col>7</xdr:col>
      <xdr:colOff>764771</xdr:colOff>
      <xdr:row>2</xdr:row>
      <xdr:rowOff>0</xdr:rowOff>
    </xdr:to>
    <xdr:sp macro="" textlink="">
      <xdr:nvSpPr>
        <xdr:cNvPr id="1485" name="Line 1486"/>
        <xdr:cNvSpPr>
          <a:spLocks noChangeShapeType="1"/>
        </xdr:cNvSpPr>
      </xdr:nvSpPr>
      <xdr:spPr bwMode="auto">
        <a:xfrm flipV="1">
          <a:off x="24938" y="1770611"/>
          <a:ext cx="603504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86"/>
  <sheetViews>
    <sheetView tabSelected="1" topLeftCell="A33" workbookViewId="0">
      <selection activeCell="G88" sqref="G88"/>
    </sheetView>
  </sheetViews>
  <sheetFormatPr defaultRowHeight="12.75" x14ac:dyDescent="0.2"/>
  <cols>
    <col min="1" max="1" width="23" customWidth="1"/>
    <col min="2" max="2" width="7.7109375" customWidth="1"/>
    <col min="3" max="3" width="8.140625" customWidth="1"/>
    <col min="4" max="4" width="6.28515625" customWidth="1"/>
    <col min="5" max="5" width="9.42578125" customWidth="1"/>
    <col min="6" max="6" width="13.28515625" customWidth="1"/>
    <col min="7" max="7" width="11.85546875" customWidth="1"/>
    <col min="8" max="8" width="12.28515625" customWidth="1"/>
    <col min="9" max="9" width="13.140625" customWidth="1"/>
  </cols>
  <sheetData>
    <row r="1" spans="1:9" s="1" customFormat="1" ht="78" customHeight="1" thickBot="1" x14ac:dyDescent="0.25">
      <c r="I1" s="2" t="s">
        <v>0</v>
      </c>
    </row>
    <row r="2" spans="1:9" s="5" customFormat="1" ht="61.5" customHeight="1" x14ac:dyDescent="0.2">
      <c r="A2" s="3" t="s">
        <v>1</v>
      </c>
      <c r="B2" s="4" t="s">
        <v>2</v>
      </c>
      <c r="C2" s="4" t="s">
        <v>3</v>
      </c>
      <c r="D2" s="19" t="s">
        <v>4</v>
      </c>
      <c r="E2" s="19"/>
      <c r="F2" s="19"/>
      <c r="G2" s="20" t="s">
        <v>5</v>
      </c>
      <c r="H2" s="21"/>
    </row>
    <row r="3" spans="1:9" ht="15" x14ac:dyDescent="0.25">
      <c r="A3" s="6" t="s">
        <v>6</v>
      </c>
      <c r="B3" s="7">
        <v>23</v>
      </c>
      <c r="C3" s="8">
        <f t="shared" ref="C3:C42" si="0">ROUND(B3*70%,0)</f>
        <v>16</v>
      </c>
      <c r="D3" s="8">
        <f t="shared" ref="D3:D42" si="1">ROUND(B3-C3,0)</f>
        <v>7</v>
      </c>
      <c r="E3" s="9">
        <v>3.62</v>
      </c>
      <c r="F3" s="10">
        <f t="shared" ref="F3:F42" si="2">D3*E3</f>
        <v>25.34</v>
      </c>
      <c r="G3" s="9">
        <f t="shared" ref="G3:G42" si="3">ROUNDDOWN(F3/1.04,2)</f>
        <v>24.36</v>
      </c>
      <c r="H3" s="11">
        <f t="shared" ref="H3:H66" si="4">ROUND(F3-G3,2)</f>
        <v>0.98</v>
      </c>
    </row>
    <row r="4" spans="1:9" ht="15" x14ac:dyDescent="0.25">
      <c r="A4" s="6" t="s">
        <v>7</v>
      </c>
      <c r="B4" s="7">
        <v>28</v>
      </c>
      <c r="C4" s="8">
        <f t="shared" si="0"/>
        <v>20</v>
      </c>
      <c r="D4" s="8">
        <f t="shared" si="1"/>
        <v>8</v>
      </c>
      <c r="E4" s="9">
        <v>0.85</v>
      </c>
      <c r="F4" s="10">
        <f t="shared" si="2"/>
        <v>6.8</v>
      </c>
      <c r="G4" s="9">
        <f t="shared" si="3"/>
        <v>6.53</v>
      </c>
      <c r="H4" s="11">
        <f t="shared" si="4"/>
        <v>0.27</v>
      </c>
    </row>
    <row r="5" spans="1:9" ht="15" x14ac:dyDescent="0.25">
      <c r="A5" s="6" t="s">
        <v>8</v>
      </c>
      <c r="B5" s="7">
        <v>1</v>
      </c>
      <c r="C5" s="8">
        <f t="shared" si="0"/>
        <v>1</v>
      </c>
      <c r="D5" s="8">
        <f>ROUND(B5-C5,0)</f>
        <v>0</v>
      </c>
      <c r="E5" s="9">
        <v>12</v>
      </c>
      <c r="F5" s="10">
        <f>D5*E5</f>
        <v>0</v>
      </c>
      <c r="G5" s="9">
        <f t="shared" si="3"/>
        <v>0</v>
      </c>
      <c r="H5" s="11">
        <f>ROUND(F5-G5,2)</f>
        <v>0</v>
      </c>
    </row>
    <row r="6" spans="1:9" ht="15" x14ac:dyDescent="0.25">
      <c r="A6" s="6" t="s">
        <v>9</v>
      </c>
      <c r="B6" s="7">
        <v>1</v>
      </c>
      <c r="C6" s="8">
        <f t="shared" si="0"/>
        <v>1</v>
      </c>
      <c r="D6" s="8">
        <f t="shared" ref="D6" si="5">ROUND(B6-C6,0)</f>
        <v>0</v>
      </c>
      <c r="E6" s="9">
        <v>12</v>
      </c>
      <c r="F6" s="10">
        <f t="shared" ref="F6" si="6">D6*E6</f>
        <v>0</v>
      </c>
      <c r="G6" s="9">
        <f t="shared" si="3"/>
        <v>0</v>
      </c>
      <c r="H6" s="11">
        <f t="shared" ref="H6" si="7">ROUND(F6-G6,2)</f>
        <v>0</v>
      </c>
    </row>
    <row r="7" spans="1:9" ht="15" x14ac:dyDescent="0.25">
      <c r="A7" s="6" t="s">
        <v>10</v>
      </c>
      <c r="B7" s="7">
        <v>1</v>
      </c>
      <c r="C7" s="8">
        <f t="shared" si="0"/>
        <v>1</v>
      </c>
      <c r="D7" s="8">
        <f>ROUND(B7-C7,0)</f>
        <v>0</v>
      </c>
      <c r="E7" s="9">
        <v>12</v>
      </c>
      <c r="F7" s="10">
        <f>D7*E7</f>
        <v>0</v>
      </c>
      <c r="G7" s="9">
        <f t="shared" si="3"/>
        <v>0</v>
      </c>
      <c r="H7" s="11">
        <f>ROUND(F7-G7,2)</f>
        <v>0</v>
      </c>
    </row>
    <row r="8" spans="1:9" ht="15" x14ac:dyDescent="0.25">
      <c r="A8" s="6" t="s">
        <v>11</v>
      </c>
      <c r="B8" s="7">
        <v>4</v>
      </c>
      <c r="C8" s="8">
        <f>ROUND(B8*70%,0)</f>
        <v>3</v>
      </c>
      <c r="D8" s="8">
        <f>ROUND(B8-C8,0)</f>
        <v>1</v>
      </c>
      <c r="E8" s="9">
        <v>9</v>
      </c>
      <c r="F8" s="10">
        <f>D8*E8</f>
        <v>9</v>
      </c>
      <c r="G8" s="9">
        <f>ROUNDDOWN(F8/1.04,2)</f>
        <v>8.65</v>
      </c>
      <c r="H8" s="11">
        <f>ROUND(F8-G8,2)</f>
        <v>0.35</v>
      </c>
    </row>
    <row r="9" spans="1:9" ht="15" x14ac:dyDescent="0.25">
      <c r="A9" s="6" t="s">
        <v>12</v>
      </c>
      <c r="B9" s="7">
        <v>3</v>
      </c>
      <c r="C9" s="8">
        <f>ROUND(B9*70%,0)</f>
        <v>2</v>
      </c>
      <c r="D9" s="8">
        <f>ROUND(B9-C9,0)</f>
        <v>1</v>
      </c>
      <c r="E9" s="9">
        <v>3.5</v>
      </c>
      <c r="F9" s="10">
        <f>D9*E9</f>
        <v>3.5</v>
      </c>
      <c r="G9" s="9">
        <f>ROUNDDOWN(F9/1.04,2)</f>
        <v>3.36</v>
      </c>
      <c r="H9" s="11">
        <f t="shared" si="4"/>
        <v>0.14000000000000001</v>
      </c>
    </row>
    <row r="10" spans="1:9" ht="15" x14ac:dyDescent="0.25">
      <c r="A10" s="6" t="s">
        <v>13</v>
      </c>
      <c r="B10" s="7">
        <v>338</v>
      </c>
      <c r="C10" s="8">
        <f>ROUND(B10*70%,0)</f>
        <v>237</v>
      </c>
      <c r="D10" s="8">
        <f>ROUND(B10-C10,0)</f>
        <v>101</v>
      </c>
      <c r="E10" s="9">
        <v>3.5</v>
      </c>
      <c r="F10" s="10">
        <f>D10*E10</f>
        <v>353.5</v>
      </c>
      <c r="G10" s="9">
        <f>ROUNDDOWN(F10/1.04,2)</f>
        <v>339.9</v>
      </c>
      <c r="H10" s="11">
        <f>ROUND(F10-G10,2)</f>
        <v>13.6</v>
      </c>
    </row>
    <row r="11" spans="1:9" ht="15" x14ac:dyDescent="0.25">
      <c r="A11" s="6" t="s">
        <v>14</v>
      </c>
      <c r="B11" s="7">
        <v>1</v>
      </c>
      <c r="C11" s="8">
        <f>ROUND(B11*70%,0)</f>
        <v>1</v>
      </c>
      <c r="D11" s="8">
        <f>ROUND(B11-C11,0)</f>
        <v>0</v>
      </c>
      <c r="E11" s="9">
        <v>3</v>
      </c>
      <c r="F11" s="10">
        <f>D11*E11</f>
        <v>0</v>
      </c>
      <c r="G11" s="9">
        <f>ROUNDDOWN(F11/1.04,2)</f>
        <v>0</v>
      </c>
      <c r="H11" s="11">
        <f>ROUND(F11-G11,2)</f>
        <v>0</v>
      </c>
    </row>
    <row r="12" spans="1:9" ht="15" x14ac:dyDescent="0.25">
      <c r="A12" s="12" t="s">
        <v>15</v>
      </c>
      <c r="B12" s="13">
        <v>4</v>
      </c>
      <c r="C12" s="14">
        <f t="shared" si="0"/>
        <v>3</v>
      </c>
      <c r="D12" s="14">
        <f t="shared" si="1"/>
        <v>1</v>
      </c>
      <c r="E12" s="15">
        <v>10</v>
      </c>
      <c r="F12" s="16">
        <f t="shared" si="2"/>
        <v>10</v>
      </c>
      <c r="G12" s="15">
        <f t="shared" si="3"/>
        <v>9.61</v>
      </c>
      <c r="H12" s="11">
        <f t="shared" si="4"/>
        <v>0.39</v>
      </c>
    </row>
    <row r="13" spans="1:9" ht="15" x14ac:dyDescent="0.25">
      <c r="A13" s="6" t="s">
        <v>16</v>
      </c>
      <c r="B13" s="7">
        <v>9</v>
      </c>
      <c r="C13" s="8">
        <f t="shared" si="0"/>
        <v>6</v>
      </c>
      <c r="D13" s="8">
        <f t="shared" si="1"/>
        <v>3</v>
      </c>
      <c r="E13" s="9">
        <v>10</v>
      </c>
      <c r="F13" s="10">
        <f t="shared" si="2"/>
        <v>30</v>
      </c>
      <c r="G13" s="9">
        <f t="shared" si="3"/>
        <v>28.84</v>
      </c>
      <c r="H13" s="11">
        <f t="shared" si="4"/>
        <v>1.1599999999999999</v>
      </c>
    </row>
    <row r="14" spans="1:9" ht="15" x14ac:dyDescent="0.25">
      <c r="A14" s="6" t="s">
        <v>17</v>
      </c>
      <c r="B14" s="7">
        <v>1</v>
      </c>
      <c r="C14" s="8">
        <f t="shared" si="0"/>
        <v>1</v>
      </c>
      <c r="D14" s="8">
        <f t="shared" si="1"/>
        <v>0</v>
      </c>
      <c r="E14" s="9">
        <v>10</v>
      </c>
      <c r="F14" s="10">
        <f t="shared" si="2"/>
        <v>0</v>
      </c>
      <c r="G14" s="9">
        <f t="shared" si="3"/>
        <v>0</v>
      </c>
      <c r="H14" s="11">
        <f t="shared" si="4"/>
        <v>0</v>
      </c>
    </row>
    <row r="15" spans="1:9" ht="15" x14ac:dyDescent="0.25">
      <c r="A15" s="6" t="s">
        <v>18</v>
      </c>
      <c r="B15" s="7">
        <v>27</v>
      </c>
      <c r="C15" s="8">
        <f t="shared" si="0"/>
        <v>19</v>
      </c>
      <c r="D15" s="8">
        <f t="shared" si="1"/>
        <v>8</v>
      </c>
      <c r="E15" s="9">
        <v>2.5</v>
      </c>
      <c r="F15" s="10">
        <f t="shared" si="2"/>
        <v>20</v>
      </c>
      <c r="G15" s="9">
        <f t="shared" si="3"/>
        <v>19.23</v>
      </c>
      <c r="H15" s="11">
        <f t="shared" si="4"/>
        <v>0.77</v>
      </c>
    </row>
    <row r="16" spans="1:9" ht="15" x14ac:dyDescent="0.25">
      <c r="A16" s="6" t="s">
        <v>19</v>
      </c>
      <c r="B16" s="7">
        <v>86</v>
      </c>
      <c r="C16" s="8">
        <f>ROUND(B16*70%,0)</f>
        <v>60</v>
      </c>
      <c r="D16" s="8">
        <f>ROUND(B16-C16,0)</f>
        <v>26</v>
      </c>
      <c r="E16" s="9">
        <v>10</v>
      </c>
      <c r="F16" s="10">
        <f>D16*E16</f>
        <v>260</v>
      </c>
      <c r="G16" s="9">
        <f>ROUNDDOWN(F16/1.04,2)</f>
        <v>250</v>
      </c>
      <c r="H16" s="11">
        <f>ROUND(F16-G16,2)</f>
        <v>10</v>
      </c>
    </row>
    <row r="17" spans="1:8" ht="15" x14ac:dyDescent="0.25">
      <c r="A17" s="6" t="s">
        <v>20</v>
      </c>
      <c r="B17" s="7">
        <v>136</v>
      </c>
      <c r="C17" s="8">
        <f>ROUND(B17*70%,0)</f>
        <v>95</v>
      </c>
      <c r="D17" s="8">
        <f>ROUND(B17-C17,0)</f>
        <v>41</v>
      </c>
      <c r="E17" s="9">
        <v>3.4</v>
      </c>
      <c r="F17" s="10">
        <f>D17*E17</f>
        <v>139.4</v>
      </c>
      <c r="G17" s="9">
        <f>ROUNDDOWN(F17/1.04,2)</f>
        <v>134.03</v>
      </c>
      <c r="H17" s="11">
        <f t="shared" si="4"/>
        <v>5.37</v>
      </c>
    </row>
    <row r="18" spans="1:8" ht="15" x14ac:dyDescent="0.25">
      <c r="A18" s="6" t="s">
        <v>21</v>
      </c>
      <c r="B18" s="7">
        <v>15</v>
      </c>
      <c r="C18" s="8">
        <f>ROUND(B18*70%,0)</f>
        <v>11</v>
      </c>
      <c r="D18" s="8">
        <f>ROUND(B18-C18,0)</f>
        <v>4</v>
      </c>
      <c r="E18" s="9">
        <v>6</v>
      </c>
      <c r="F18" s="10">
        <f>D18*E18</f>
        <v>24</v>
      </c>
      <c r="G18" s="9">
        <f>ROUNDDOWN(F18/1.04,2)</f>
        <v>23.07</v>
      </c>
      <c r="H18" s="11">
        <f t="shared" si="4"/>
        <v>0.93</v>
      </c>
    </row>
    <row r="19" spans="1:8" ht="15" x14ac:dyDescent="0.25">
      <c r="A19" s="12" t="s">
        <v>22</v>
      </c>
      <c r="B19" s="13">
        <v>91</v>
      </c>
      <c r="C19" s="14">
        <f t="shared" si="0"/>
        <v>64</v>
      </c>
      <c r="D19" s="14">
        <f t="shared" si="1"/>
        <v>27</v>
      </c>
      <c r="E19" s="15">
        <v>2.4</v>
      </c>
      <c r="F19" s="16">
        <f t="shared" si="2"/>
        <v>64.8</v>
      </c>
      <c r="G19" s="15">
        <f t="shared" si="3"/>
        <v>62.3</v>
      </c>
      <c r="H19" s="11">
        <f t="shared" si="4"/>
        <v>2.5</v>
      </c>
    </row>
    <row r="20" spans="1:8" ht="15" x14ac:dyDescent="0.25">
      <c r="A20" s="6" t="s">
        <v>23</v>
      </c>
      <c r="B20" s="7">
        <v>15</v>
      </c>
      <c r="C20" s="8">
        <f t="shared" si="0"/>
        <v>11</v>
      </c>
      <c r="D20" s="8">
        <f t="shared" si="1"/>
        <v>4</v>
      </c>
      <c r="E20" s="9">
        <v>6.2</v>
      </c>
      <c r="F20" s="10">
        <f t="shared" si="2"/>
        <v>24.8</v>
      </c>
      <c r="G20" s="9">
        <f t="shared" si="3"/>
        <v>23.84</v>
      </c>
      <c r="H20" s="11">
        <f t="shared" si="4"/>
        <v>0.96</v>
      </c>
    </row>
    <row r="21" spans="1:8" ht="15" x14ac:dyDescent="0.25">
      <c r="A21" s="6" t="s">
        <v>24</v>
      </c>
      <c r="B21" s="7">
        <v>1</v>
      </c>
      <c r="C21" s="8">
        <f t="shared" si="0"/>
        <v>1</v>
      </c>
      <c r="D21" s="8">
        <f t="shared" si="1"/>
        <v>0</v>
      </c>
      <c r="E21" s="9">
        <v>2.1</v>
      </c>
      <c r="F21" s="10">
        <f t="shared" si="2"/>
        <v>0</v>
      </c>
      <c r="G21" s="9">
        <f t="shared" si="3"/>
        <v>0</v>
      </c>
      <c r="H21" s="11">
        <f t="shared" si="4"/>
        <v>0</v>
      </c>
    </row>
    <row r="22" spans="1:8" ht="15" x14ac:dyDescent="0.25">
      <c r="A22" s="6" t="s">
        <v>25</v>
      </c>
      <c r="B22" s="7">
        <v>206</v>
      </c>
      <c r="C22" s="8">
        <f t="shared" si="0"/>
        <v>144</v>
      </c>
      <c r="D22" s="8">
        <f t="shared" si="1"/>
        <v>62</v>
      </c>
      <c r="E22" s="9">
        <v>5.16</v>
      </c>
      <c r="F22" s="10">
        <f t="shared" si="2"/>
        <v>319.92</v>
      </c>
      <c r="G22" s="9">
        <f t="shared" si="3"/>
        <v>307.61</v>
      </c>
      <c r="H22" s="11">
        <f t="shared" si="4"/>
        <v>12.31</v>
      </c>
    </row>
    <row r="23" spans="1:8" ht="15" x14ac:dyDescent="0.25">
      <c r="A23" s="6" t="s">
        <v>26</v>
      </c>
      <c r="B23" s="7">
        <v>154</v>
      </c>
      <c r="C23" s="8">
        <f t="shared" si="0"/>
        <v>108</v>
      </c>
      <c r="D23" s="8">
        <f t="shared" si="1"/>
        <v>46</v>
      </c>
      <c r="E23" s="9">
        <v>2.8</v>
      </c>
      <c r="F23" s="10">
        <f t="shared" si="2"/>
        <v>128.79999999999998</v>
      </c>
      <c r="G23" s="9">
        <f t="shared" si="3"/>
        <v>123.84</v>
      </c>
      <c r="H23" s="11">
        <f t="shared" si="4"/>
        <v>4.96</v>
      </c>
    </row>
    <row r="24" spans="1:8" ht="15" x14ac:dyDescent="0.25">
      <c r="A24" s="12" t="s">
        <v>27</v>
      </c>
      <c r="B24" s="13">
        <v>10</v>
      </c>
      <c r="C24" s="14">
        <f t="shared" si="0"/>
        <v>7</v>
      </c>
      <c r="D24" s="14">
        <f t="shared" si="1"/>
        <v>3</v>
      </c>
      <c r="E24" s="15">
        <v>5</v>
      </c>
      <c r="F24" s="16">
        <f t="shared" si="2"/>
        <v>15</v>
      </c>
      <c r="G24" s="15">
        <f t="shared" si="3"/>
        <v>14.42</v>
      </c>
      <c r="H24" s="11">
        <f t="shared" si="4"/>
        <v>0.57999999999999996</v>
      </c>
    </row>
    <row r="25" spans="1:8" ht="15" x14ac:dyDescent="0.25">
      <c r="A25" s="12" t="s">
        <v>28</v>
      </c>
      <c r="B25" s="13">
        <v>24</v>
      </c>
      <c r="C25" s="14">
        <f t="shared" si="0"/>
        <v>17</v>
      </c>
      <c r="D25" s="14">
        <f t="shared" si="1"/>
        <v>7</v>
      </c>
      <c r="E25" s="15">
        <v>10</v>
      </c>
      <c r="F25" s="16">
        <f t="shared" si="2"/>
        <v>70</v>
      </c>
      <c r="G25" s="15">
        <f t="shared" si="3"/>
        <v>67.3</v>
      </c>
      <c r="H25" s="11">
        <f t="shared" si="4"/>
        <v>2.7</v>
      </c>
    </row>
    <row r="26" spans="1:8" ht="15" x14ac:dyDescent="0.25">
      <c r="A26" s="12" t="s">
        <v>29</v>
      </c>
      <c r="B26" s="13">
        <v>135</v>
      </c>
      <c r="C26" s="14">
        <f t="shared" si="0"/>
        <v>95</v>
      </c>
      <c r="D26" s="14">
        <f t="shared" si="1"/>
        <v>40</v>
      </c>
      <c r="E26" s="15">
        <v>3.5</v>
      </c>
      <c r="F26" s="16">
        <f t="shared" si="2"/>
        <v>140</v>
      </c>
      <c r="G26" s="15">
        <f t="shared" si="3"/>
        <v>134.61000000000001</v>
      </c>
      <c r="H26" s="11">
        <f t="shared" si="4"/>
        <v>5.39</v>
      </c>
    </row>
    <row r="27" spans="1:8" ht="15" x14ac:dyDescent="0.25">
      <c r="A27" s="12" t="s">
        <v>30</v>
      </c>
      <c r="B27" s="13">
        <v>25</v>
      </c>
      <c r="C27" s="14">
        <f t="shared" si="0"/>
        <v>18</v>
      </c>
      <c r="D27" s="14">
        <f t="shared" si="1"/>
        <v>7</v>
      </c>
      <c r="E27" s="15">
        <v>10</v>
      </c>
      <c r="F27" s="16">
        <f t="shared" si="2"/>
        <v>70</v>
      </c>
      <c r="G27" s="15">
        <f t="shared" si="3"/>
        <v>67.3</v>
      </c>
      <c r="H27" s="11">
        <f t="shared" si="4"/>
        <v>2.7</v>
      </c>
    </row>
    <row r="28" spans="1:8" ht="15" x14ac:dyDescent="0.25">
      <c r="A28" s="12" t="s">
        <v>31</v>
      </c>
      <c r="B28" s="13">
        <v>148</v>
      </c>
      <c r="C28" s="14">
        <f t="shared" si="0"/>
        <v>104</v>
      </c>
      <c r="D28" s="14">
        <f t="shared" si="1"/>
        <v>44</v>
      </c>
      <c r="E28" s="15">
        <v>3.5</v>
      </c>
      <c r="F28" s="16">
        <f t="shared" si="2"/>
        <v>154</v>
      </c>
      <c r="G28" s="15">
        <f t="shared" si="3"/>
        <v>148.07</v>
      </c>
      <c r="H28" s="11">
        <f t="shared" si="4"/>
        <v>5.93</v>
      </c>
    </row>
    <row r="29" spans="1:8" ht="15" x14ac:dyDescent="0.25">
      <c r="A29" s="12" t="s">
        <v>32</v>
      </c>
      <c r="B29" s="13">
        <v>25</v>
      </c>
      <c r="C29" s="14">
        <f t="shared" si="0"/>
        <v>18</v>
      </c>
      <c r="D29" s="14">
        <f t="shared" si="1"/>
        <v>7</v>
      </c>
      <c r="E29" s="15">
        <v>10</v>
      </c>
      <c r="F29" s="16">
        <f t="shared" si="2"/>
        <v>70</v>
      </c>
      <c r="G29" s="15">
        <f t="shared" si="3"/>
        <v>67.3</v>
      </c>
      <c r="H29" s="11">
        <f t="shared" si="4"/>
        <v>2.7</v>
      </c>
    </row>
    <row r="30" spans="1:8" ht="15" x14ac:dyDescent="0.25">
      <c r="A30" s="12" t="s">
        <v>33</v>
      </c>
      <c r="B30" s="13">
        <v>152</v>
      </c>
      <c r="C30" s="14">
        <f t="shared" si="0"/>
        <v>106</v>
      </c>
      <c r="D30" s="14">
        <f t="shared" si="1"/>
        <v>46</v>
      </c>
      <c r="E30" s="15">
        <v>3.5</v>
      </c>
      <c r="F30" s="16">
        <f t="shared" si="2"/>
        <v>161</v>
      </c>
      <c r="G30" s="15">
        <f t="shared" si="3"/>
        <v>154.80000000000001</v>
      </c>
      <c r="H30" s="11">
        <f t="shared" si="4"/>
        <v>6.2</v>
      </c>
    </row>
    <row r="31" spans="1:8" ht="15" x14ac:dyDescent="0.25">
      <c r="A31" s="12" t="s">
        <v>34</v>
      </c>
      <c r="B31" s="13">
        <v>27</v>
      </c>
      <c r="C31" s="14">
        <f t="shared" si="0"/>
        <v>19</v>
      </c>
      <c r="D31" s="14">
        <f t="shared" si="1"/>
        <v>8</v>
      </c>
      <c r="E31" s="15">
        <v>2</v>
      </c>
      <c r="F31" s="16">
        <f t="shared" si="2"/>
        <v>16</v>
      </c>
      <c r="G31" s="15">
        <f t="shared" si="3"/>
        <v>15.38</v>
      </c>
      <c r="H31" s="11">
        <f t="shared" si="4"/>
        <v>0.62</v>
      </c>
    </row>
    <row r="32" spans="1:8" ht="15" x14ac:dyDescent="0.25">
      <c r="A32" s="12" t="s">
        <v>35</v>
      </c>
      <c r="B32" s="13">
        <v>23</v>
      </c>
      <c r="C32" s="14">
        <f t="shared" si="0"/>
        <v>16</v>
      </c>
      <c r="D32" s="14">
        <f t="shared" si="1"/>
        <v>7</v>
      </c>
      <c r="E32" s="15">
        <v>2</v>
      </c>
      <c r="F32" s="16">
        <f t="shared" si="2"/>
        <v>14</v>
      </c>
      <c r="G32" s="15">
        <f t="shared" si="3"/>
        <v>13.46</v>
      </c>
      <c r="H32" s="11">
        <f t="shared" si="4"/>
        <v>0.54</v>
      </c>
    </row>
    <row r="33" spans="1:10" ht="15" x14ac:dyDescent="0.25">
      <c r="A33" s="6" t="s">
        <v>36</v>
      </c>
      <c r="B33" s="7">
        <v>289</v>
      </c>
      <c r="C33" s="8">
        <f>ROUND(B33*70%,0)</f>
        <v>202</v>
      </c>
      <c r="D33" s="8">
        <f>ROUND(B33-C33,0)</f>
        <v>87</v>
      </c>
      <c r="E33" s="9">
        <v>3.8</v>
      </c>
      <c r="F33" s="10">
        <f>D33*E33</f>
        <v>330.59999999999997</v>
      </c>
      <c r="G33" s="9">
        <f>ROUNDDOWN(F33/1.04,2)</f>
        <v>317.88</v>
      </c>
      <c r="H33" s="11">
        <f>ROUND(F33-G33,2)</f>
        <v>12.72</v>
      </c>
    </row>
    <row r="34" spans="1:10" ht="15" x14ac:dyDescent="0.25">
      <c r="A34" s="12" t="s">
        <v>37</v>
      </c>
      <c r="B34" s="13">
        <v>23</v>
      </c>
      <c r="C34" s="14">
        <f t="shared" si="0"/>
        <v>16</v>
      </c>
      <c r="D34" s="14">
        <f t="shared" si="1"/>
        <v>7</v>
      </c>
      <c r="E34" s="15">
        <v>6</v>
      </c>
      <c r="F34" s="16">
        <f t="shared" si="2"/>
        <v>42</v>
      </c>
      <c r="G34" s="15">
        <f t="shared" si="3"/>
        <v>40.380000000000003</v>
      </c>
      <c r="H34" s="11">
        <f t="shared" si="4"/>
        <v>1.62</v>
      </c>
    </row>
    <row r="35" spans="1:10" ht="15" x14ac:dyDescent="0.25">
      <c r="A35" s="12" t="s">
        <v>38</v>
      </c>
      <c r="B35" s="13">
        <v>1401</v>
      </c>
      <c r="C35" s="14">
        <f t="shared" si="0"/>
        <v>981</v>
      </c>
      <c r="D35" s="14">
        <f t="shared" si="1"/>
        <v>420</v>
      </c>
      <c r="E35" s="15">
        <v>2</v>
      </c>
      <c r="F35" s="16">
        <f t="shared" si="2"/>
        <v>840</v>
      </c>
      <c r="G35" s="15">
        <f t="shared" si="3"/>
        <v>807.69</v>
      </c>
      <c r="H35" s="11">
        <f t="shared" si="4"/>
        <v>32.31</v>
      </c>
    </row>
    <row r="36" spans="1:10" ht="15" x14ac:dyDescent="0.25">
      <c r="A36" s="12" t="s">
        <v>39</v>
      </c>
      <c r="B36" s="13">
        <v>506</v>
      </c>
      <c r="C36" s="14">
        <f t="shared" si="0"/>
        <v>354</v>
      </c>
      <c r="D36" s="14">
        <f t="shared" si="1"/>
        <v>152</v>
      </c>
      <c r="E36" s="15">
        <v>2</v>
      </c>
      <c r="F36" s="16">
        <f t="shared" si="2"/>
        <v>304</v>
      </c>
      <c r="G36" s="15">
        <f t="shared" si="3"/>
        <v>292.3</v>
      </c>
      <c r="H36" s="11">
        <f t="shared" si="4"/>
        <v>11.7</v>
      </c>
    </row>
    <row r="37" spans="1:10" ht="15" x14ac:dyDescent="0.25">
      <c r="A37" s="6" t="s">
        <v>40</v>
      </c>
      <c r="B37" s="7">
        <v>1</v>
      </c>
      <c r="C37" s="8">
        <f t="shared" si="0"/>
        <v>1</v>
      </c>
      <c r="D37" s="8">
        <f t="shared" si="1"/>
        <v>0</v>
      </c>
      <c r="E37" s="9">
        <v>10</v>
      </c>
      <c r="F37" s="10">
        <f t="shared" si="2"/>
        <v>0</v>
      </c>
      <c r="G37" s="9">
        <f t="shared" si="3"/>
        <v>0</v>
      </c>
      <c r="H37" s="11">
        <f t="shared" si="4"/>
        <v>0</v>
      </c>
      <c r="J37" s="1"/>
    </row>
    <row r="38" spans="1:10" ht="15" x14ac:dyDescent="0.25">
      <c r="A38" s="6" t="s">
        <v>41</v>
      </c>
      <c r="B38" s="7">
        <v>1</v>
      </c>
      <c r="C38" s="8">
        <f t="shared" si="0"/>
        <v>1</v>
      </c>
      <c r="D38" s="8">
        <f t="shared" si="1"/>
        <v>0</v>
      </c>
      <c r="E38" s="9">
        <v>10</v>
      </c>
      <c r="F38" s="10">
        <f t="shared" si="2"/>
        <v>0</v>
      </c>
      <c r="G38" s="9">
        <f t="shared" si="3"/>
        <v>0</v>
      </c>
      <c r="H38" s="11">
        <f t="shared" si="4"/>
        <v>0</v>
      </c>
      <c r="J38" s="1"/>
    </row>
    <row r="39" spans="1:10" ht="15" x14ac:dyDescent="0.25">
      <c r="A39" s="6" t="s">
        <v>42</v>
      </c>
      <c r="B39" s="7">
        <v>194</v>
      </c>
      <c r="C39" s="8">
        <f>ROUND(B39*70%,0)</f>
        <v>136</v>
      </c>
      <c r="D39" s="8">
        <f>ROUND(B39-C39,0)</f>
        <v>58</v>
      </c>
      <c r="E39" s="9">
        <v>3</v>
      </c>
      <c r="F39" s="10">
        <f>D39*E39</f>
        <v>174</v>
      </c>
      <c r="G39" s="9">
        <f>ROUNDDOWN(F39/1.04,2)</f>
        <v>167.3</v>
      </c>
      <c r="H39" s="11">
        <f>ROUND(F39-G39,2)</f>
        <v>6.7</v>
      </c>
      <c r="J39" s="1"/>
    </row>
    <row r="40" spans="1:10" ht="15" x14ac:dyDescent="0.25">
      <c r="A40" s="6" t="s">
        <v>43</v>
      </c>
      <c r="B40" s="7">
        <v>10</v>
      </c>
      <c r="C40" s="8">
        <f t="shared" si="0"/>
        <v>7</v>
      </c>
      <c r="D40" s="8">
        <f t="shared" si="1"/>
        <v>3</v>
      </c>
      <c r="E40" s="9">
        <v>0.65</v>
      </c>
      <c r="F40" s="10">
        <f t="shared" si="2"/>
        <v>1.9500000000000002</v>
      </c>
      <c r="G40" s="9">
        <f t="shared" si="3"/>
        <v>1.87</v>
      </c>
      <c r="H40" s="11">
        <f t="shared" si="4"/>
        <v>0.08</v>
      </c>
      <c r="J40" s="1"/>
    </row>
    <row r="41" spans="1:10" ht="15" x14ac:dyDescent="0.25">
      <c r="A41" s="6" t="s">
        <v>44</v>
      </c>
      <c r="B41" s="7">
        <v>15</v>
      </c>
      <c r="C41" s="8">
        <f t="shared" si="0"/>
        <v>11</v>
      </c>
      <c r="D41" s="8">
        <f t="shared" si="1"/>
        <v>4</v>
      </c>
      <c r="E41" s="9">
        <v>2.6</v>
      </c>
      <c r="F41" s="10">
        <f t="shared" si="2"/>
        <v>10.4</v>
      </c>
      <c r="G41" s="9">
        <f t="shared" si="3"/>
        <v>10</v>
      </c>
      <c r="H41" s="11">
        <f t="shared" si="4"/>
        <v>0.4</v>
      </c>
      <c r="J41" s="1"/>
    </row>
    <row r="42" spans="1:10" ht="15" x14ac:dyDescent="0.25">
      <c r="A42" s="6" t="s">
        <v>44</v>
      </c>
      <c r="B42" s="7">
        <v>7</v>
      </c>
      <c r="C42" s="8">
        <f t="shared" si="0"/>
        <v>5</v>
      </c>
      <c r="D42" s="8">
        <f t="shared" si="1"/>
        <v>2</v>
      </c>
      <c r="E42" s="9">
        <v>3.5</v>
      </c>
      <c r="F42" s="10">
        <f t="shared" si="2"/>
        <v>7</v>
      </c>
      <c r="G42" s="9">
        <f t="shared" si="3"/>
        <v>6.73</v>
      </c>
      <c r="H42" s="11">
        <f t="shared" si="4"/>
        <v>0.27</v>
      </c>
      <c r="J42" s="1"/>
    </row>
    <row r="43" spans="1:10" ht="15" x14ac:dyDescent="0.25">
      <c r="A43" s="6" t="s">
        <v>45</v>
      </c>
      <c r="B43" s="7">
        <v>542</v>
      </c>
      <c r="C43" s="8">
        <f>ROUND(B43*70%,0)</f>
        <v>379</v>
      </c>
      <c r="D43" s="8">
        <f>ROUND(B43-C43,0)</f>
        <v>163</v>
      </c>
      <c r="E43" s="9">
        <v>2.8</v>
      </c>
      <c r="F43" s="10">
        <f>D43*E43</f>
        <v>456.4</v>
      </c>
      <c r="G43" s="9">
        <f>ROUNDDOWN(F43/1.04,2)</f>
        <v>438.84</v>
      </c>
      <c r="H43" s="11">
        <f>ROUND(F43-G43,2)</f>
        <v>17.559999999999999</v>
      </c>
      <c r="J43" s="1"/>
    </row>
    <row r="44" spans="1:10" ht="15" x14ac:dyDescent="0.25">
      <c r="A44" s="6" t="s">
        <v>46</v>
      </c>
      <c r="B44" s="7">
        <v>22</v>
      </c>
      <c r="C44" s="8">
        <f>ROUND(B44*70%,0)</f>
        <v>15</v>
      </c>
      <c r="D44" s="8">
        <f t="shared" ref="D44:D81" si="8">ROUND(B44-C44,0)</f>
        <v>7</v>
      </c>
      <c r="E44" s="9">
        <v>2.58</v>
      </c>
      <c r="F44" s="10">
        <f t="shared" ref="F44:F81" si="9">D44*E44</f>
        <v>18.060000000000002</v>
      </c>
      <c r="G44" s="9">
        <f>ROUNDDOWN(F44/1.04,2)</f>
        <v>17.36</v>
      </c>
      <c r="H44" s="11">
        <f t="shared" si="4"/>
        <v>0.7</v>
      </c>
      <c r="J44" s="1"/>
    </row>
    <row r="45" spans="1:10" ht="15" x14ac:dyDescent="0.25">
      <c r="A45" s="6" t="s">
        <v>47</v>
      </c>
      <c r="B45" s="7">
        <v>25</v>
      </c>
      <c r="C45" s="8">
        <f>ROUND(B45*70%,0)</f>
        <v>18</v>
      </c>
      <c r="D45" s="8">
        <f t="shared" si="8"/>
        <v>7</v>
      </c>
      <c r="E45" s="9">
        <v>9.3000000000000007</v>
      </c>
      <c r="F45" s="10">
        <f t="shared" si="9"/>
        <v>65.100000000000009</v>
      </c>
      <c r="G45" s="9">
        <f>ROUNDDOWN(F45/1.04,2)</f>
        <v>62.59</v>
      </c>
      <c r="H45" s="11">
        <f t="shared" si="4"/>
        <v>2.5099999999999998</v>
      </c>
      <c r="J45" s="1"/>
    </row>
    <row r="46" spans="1:10" ht="15" x14ac:dyDescent="0.25">
      <c r="A46" s="6" t="s">
        <v>48</v>
      </c>
      <c r="B46" s="7">
        <v>14</v>
      </c>
      <c r="C46" s="8">
        <f>ROUND(B46*70%,0)</f>
        <v>10</v>
      </c>
      <c r="D46" s="8">
        <f t="shared" si="8"/>
        <v>4</v>
      </c>
      <c r="E46" s="9">
        <v>7.75</v>
      </c>
      <c r="F46" s="10">
        <f t="shared" si="9"/>
        <v>31</v>
      </c>
      <c r="G46" s="9">
        <f>ROUNDDOWN(F46/1.04,2)</f>
        <v>29.8</v>
      </c>
      <c r="H46" s="11">
        <f t="shared" si="4"/>
        <v>1.2</v>
      </c>
      <c r="J46" s="1"/>
    </row>
    <row r="47" spans="1:10" ht="15" x14ac:dyDescent="0.25">
      <c r="A47" s="6" t="s">
        <v>49</v>
      </c>
      <c r="B47" s="7">
        <v>13</v>
      </c>
      <c r="C47" s="8">
        <f>ROUND(B47*70%,0)</f>
        <v>9</v>
      </c>
      <c r="D47" s="8">
        <f t="shared" si="8"/>
        <v>4</v>
      </c>
      <c r="E47" s="9">
        <v>7.75</v>
      </c>
      <c r="F47" s="10">
        <f t="shared" si="9"/>
        <v>31</v>
      </c>
      <c r="G47" s="9">
        <f>ROUNDDOWN(F47/1.04,2)</f>
        <v>29.8</v>
      </c>
      <c r="H47" s="11">
        <f t="shared" si="4"/>
        <v>1.2</v>
      </c>
      <c r="J47" s="1"/>
    </row>
    <row r="48" spans="1:10" ht="15" x14ac:dyDescent="0.25">
      <c r="A48" s="6" t="s">
        <v>50</v>
      </c>
      <c r="B48" s="7">
        <v>1</v>
      </c>
      <c r="C48" s="8">
        <f t="shared" ref="C48:C81" si="10">ROUND(B48*70%,0)</f>
        <v>1</v>
      </c>
      <c r="D48" s="8">
        <f t="shared" si="8"/>
        <v>0</v>
      </c>
      <c r="E48" s="9">
        <v>2.58</v>
      </c>
      <c r="F48" s="10">
        <f t="shared" si="9"/>
        <v>0</v>
      </c>
      <c r="G48" s="9">
        <f t="shared" ref="G48:G81" si="11">ROUNDDOWN(F48/1.04,2)</f>
        <v>0</v>
      </c>
      <c r="H48" s="11">
        <f t="shared" si="4"/>
        <v>0</v>
      </c>
      <c r="J48" s="1"/>
    </row>
    <row r="49" spans="1:8" ht="15" x14ac:dyDescent="0.25">
      <c r="A49" s="12" t="s">
        <v>50</v>
      </c>
      <c r="B49" s="13">
        <v>148</v>
      </c>
      <c r="C49" s="14">
        <f t="shared" si="10"/>
        <v>104</v>
      </c>
      <c r="D49" s="14">
        <f t="shared" si="8"/>
        <v>44</v>
      </c>
      <c r="E49" s="15">
        <v>3</v>
      </c>
      <c r="F49" s="16">
        <f t="shared" si="9"/>
        <v>132</v>
      </c>
      <c r="G49" s="15">
        <f t="shared" si="11"/>
        <v>126.92</v>
      </c>
      <c r="H49" s="11">
        <f t="shared" si="4"/>
        <v>5.08</v>
      </c>
    </row>
    <row r="50" spans="1:8" ht="15" x14ac:dyDescent="0.25">
      <c r="A50" s="6" t="s">
        <v>51</v>
      </c>
      <c r="B50" s="7">
        <v>104</v>
      </c>
      <c r="C50" s="8">
        <f t="shared" si="10"/>
        <v>73</v>
      </c>
      <c r="D50" s="8">
        <f t="shared" si="8"/>
        <v>31</v>
      </c>
      <c r="E50" s="9">
        <v>5.16</v>
      </c>
      <c r="F50" s="10">
        <f t="shared" si="9"/>
        <v>159.96</v>
      </c>
      <c r="G50" s="9">
        <f t="shared" si="11"/>
        <v>153.80000000000001</v>
      </c>
      <c r="H50" s="11">
        <f t="shared" si="4"/>
        <v>6.16</v>
      </c>
    </row>
    <row r="51" spans="1:8" ht="15" x14ac:dyDescent="0.25">
      <c r="A51" s="6" t="s">
        <v>52</v>
      </c>
      <c r="B51" s="7">
        <v>1</v>
      </c>
      <c r="C51" s="8">
        <f t="shared" si="10"/>
        <v>1</v>
      </c>
      <c r="D51" s="8">
        <f t="shared" si="8"/>
        <v>0</v>
      </c>
      <c r="E51" s="9">
        <v>0.9</v>
      </c>
      <c r="F51" s="10">
        <f t="shared" si="9"/>
        <v>0</v>
      </c>
      <c r="G51" s="9">
        <f t="shared" si="11"/>
        <v>0</v>
      </c>
      <c r="H51" s="11">
        <f t="shared" si="4"/>
        <v>0</v>
      </c>
    </row>
    <row r="52" spans="1:8" ht="18.95" customHeight="1" x14ac:dyDescent="0.25">
      <c r="A52" s="12" t="s">
        <v>53</v>
      </c>
      <c r="B52" s="13">
        <v>5</v>
      </c>
      <c r="C52" s="14">
        <f t="shared" si="10"/>
        <v>4</v>
      </c>
      <c r="D52" s="14">
        <f t="shared" si="8"/>
        <v>1</v>
      </c>
      <c r="E52" s="15">
        <v>1</v>
      </c>
      <c r="F52" s="16">
        <f t="shared" si="9"/>
        <v>1</v>
      </c>
      <c r="G52" s="15">
        <f t="shared" si="11"/>
        <v>0.96</v>
      </c>
      <c r="H52" s="11">
        <f t="shared" si="4"/>
        <v>0.04</v>
      </c>
    </row>
    <row r="53" spans="1:8" ht="19.7" customHeight="1" x14ac:dyDescent="0.25">
      <c r="A53" s="12" t="s">
        <v>54</v>
      </c>
      <c r="B53" s="13">
        <v>3</v>
      </c>
      <c r="C53" s="14">
        <f t="shared" si="10"/>
        <v>2</v>
      </c>
      <c r="D53" s="14">
        <f t="shared" si="8"/>
        <v>1</v>
      </c>
      <c r="E53" s="15">
        <v>0.65</v>
      </c>
      <c r="F53" s="16">
        <f t="shared" si="9"/>
        <v>0.65</v>
      </c>
      <c r="G53" s="15">
        <f t="shared" si="11"/>
        <v>0.62</v>
      </c>
      <c r="H53" s="11">
        <f t="shared" si="4"/>
        <v>0.03</v>
      </c>
    </row>
    <row r="54" spans="1:8" ht="15" x14ac:dyDescent="0.25">
      <c r="A54" s="12" t="s">
        <v>55</v>
      </c>
      <c r="B54" s="13">
        <v>69</v>
      </c>
      <c r="C54" s="14">
        <f t="shared" si="10"/>
        <v>48</v>
      </c>
      <c r="D54" s="14">
        <f t="shared" si="8"/>
        <v>21</v>
      </c>
      <c r="E54" s="15">
        <v>2.8</v>
      </c>
      <c r="F54" s="16">
        <f t="shared" si="9"/>
        <v>58.8</v>
      </c>
      <c r="G54" s="15">
        <f t="shared" si="11"/>
        <v>56.53</v>
      </c>
      <c r="H54" s="11">
        <f t="shared" si="4"/>
        <v>2.27</v>
      </c>
    </row>
    <row r="55" spans="1:8" ht="15" x14ac:dyDescent="0.25">
      <c r="A55" s="12" t="s">
        <v>56</v>
      </c>
      <c r="B55" s="13">
        <v>19</v>
      </c>
      <c r="C55" s="14">
        <f t="shared" si="10"/>
        <v>13</v>
      </c>
      <c r="D55" s="14">
        <f t="shared" si="8"/>
        <v>6</v>
      </c>
      <c r="E55" s="15">
        <v>5</v>
      </c>
      <c r="F55" s="16">
        <f t="shared" si="9"/>
        <v>30</v>
      </c>
      <c r="G55" s="15">
        <f t="shared" si="11"/>
        <v>28.84</v>
      </c>
      <c r="H55" s="11">
        <f t="shared" si="4"/>
        <v>1.1599999999999999</v>
      </c>
    </row>
    <row r="56" spans="1:8" ht="15" x14ac:dyDescent="0.25">
      <c r="A56" s="6" t="s">
        <v>57</v>
      </c>
      <c r="B56" s="7">
        <v>1</v>
      </c>
      <c r="C56" s="8">
        <f t="shared" si="10"/>
        <v>1</v>
      </c>
      <c r="D56" s="8">
        <f t="shared" si="8"/>
        <v>0</v>
      </c>
      <c r="E56" s="9">
        <v>7.75</v>
      </c>
      <c r="F56" s="10">
        <f t="shared" si="9"/>
        <v>0</v>
      </c>
      <c r="G56" s="9">
        <f t="shared" si="11"/>
        <v>0</v>
      </c>
      <c r="H56" s="11">
        <f t="shared" si="4"/>
        <v>0</v>
      </c>
    </row>
    <row r="57" spans="1:8" ht="15" x14ac:dyDescent="0.25">
      <c r="A57" s="6" t="s">
        <v>58</v>
      </c>
      <c r="B57" s="7">
        <v>2</v>
      </c>
      <c r="C57" s="8">
        <f t="shared" si="10"/>
        <v>1</v>
      </c>
      <c r="D57" s="8">
        <f t="shared" si="8"/>
        <v>1</v>
      </c>
      <c r="E57" s="9">
        <v>12.91</v>
      </c>
      <c r="F57" s="10">
        <f t="shared" si="9"/>
        <v>12.91</v>
      </c>
      <c r="G57" s="9">
        <f t="shared" si="11"/>
        <v>12.41</v>
      </c>
      <c r="H57" s="11">
        <f t="shared" si="4"/>
        <v>0.5</v>
      </c>
    </row>
    <row r="58" spans="1:8" ht="15" x14ac:dyDescent="0.25">
      <c r="A58" s="6" t="s">
        <v>59</v>
      </c>
      <c r="B58" s="7">
        <v>2</v>
      </c>
      <c r="C58" s="8">
        <f t="shared" si="10"/>
        <v>1</v>
      </c>
      <c r="D58" s="8">
        <f t="shared" si="8"/>
        <v>1</v>
      </c>
      <c r="E58" s="9">
        <v>12.91</v>
      </c>
      <c r="F58" s="10">
        <f t="shared" si="9"/>
        <v>12.91</v>
      </c>
      <c r="G58" s="9">
        <f t="shared" si="11"/>
        <v>12.41</v>
      </c>
      <c r="H58" s="11">
        <f t="shared" si="4"/>
        <v>0.5</v>
      </c>
    </row>
    <row r="59" spans="1:8" ht="15" x14ac:dyDescent="0.25">
      <c r="A59" s="12" t="s">
        <v>60</v>
      </c>
      <c r="B59" s="13">
        <v>1064</v>
      </c>
      <c r="C59" s="14">
        <f>ROUND(B59*70%,0)</f>
        <v>745</v>
      </c>
      <c r="D59" s="14">
        <f>ROUND(B59-C59,0)</f>
        <v>319</v>
      </c>
      <c r="E59" s="15">
        <v>2.1</v>
      </c>
      <c r="F59" s="16">
        <f>D59*E59</f>
        <v>669.9</v>
      </c>
      <c r="G59" s="15">
        <f>ROUNDDOWN(F59/1.04,2)</f>
        <v>644.13</v>
      </c>
      <c r="H59" s="11">
        <f t="shared" si="4"/>
        <v>25.77</v>
      </c>
    </row>
    <row r="60" spans="1:8" ht="15" x14ac:dyDescent="0.25">
      <c r="A60" s="12" t="s">
        <v>61</v>
      </c>
      <c r="B60" s="13">
        <v>26</v>
      </c>
      <c r="C60" s="14">
        <f t="shared" si="10"/>
        <v>18</v>
      </c>
      <c r="D60" s="14">
        <f t="shared" si="8"/>
        <v>8</v>
      </c>
      <c r="E60" s="15">
        <v>6</v>
      </c>
      <c r="F60" s="16">
        <f t="shared" si="9"/>
        <v>48</v>
      </c>
      <c r="G60" s="15">
        <f t="shared" si="11"/>
        <v>46.15</v>
      </c>
      <c r="H60" s="11">
        <f t="shared" si="4"/>
        <v>1.85</v>
      </c>
    </row>
    <row r="61" spans="1:8" ht="15" x14ac:dyDescent="0.25">
      <c r="A61" s="12" t="s">
        <v>62</v>
      </c>
      <c r="B61" s="13">
        <v>15</v>
      </c>
      <c r="C61" s="14">
        <f>ROUND(B61*70%,0)</f>
        <v>11</v>
      </c>
      <c r="D61" s="14">
        <f>ROUND(B61-C61,0)</f>
        <v>4</v>
      </c>
      <c r="E61" s="15">
        <v>3.4</v>
      </c>
      <c r="F61" s="16">
        <f>D61*E61</f>
        <v>13.6</v>
      </c>
      <c r="G61" s="15">
        <f>ROUNDDOWN(F61/1.04,2)</f>
        <v>13.07</v>
      </c>
      <c r="H61" s="11">
        <f t="shared" si="4"/>
        <v>0.53</v>
      </c>
    </row>
    <row r="62" spans="1:8" ht="15" x14ac:dyDescent="0.25">
      <c r="A62" s="12" t="s">
        <v>63</v>
      </c>
      <c r="B62" s="13">
        <v>74</v>
      </c>
      <c r="C62" s="14">
        <f>ROUND(B62*70%,0)</f>
        <v>52</v>
      </c>
      <c r="D62" s="14">
        <f>ROUND(B62-C62,0)</f>
        <v>22</v>
      </c>
      <c r="E62" s="15">
        <v>3.4</v>
      </c>
      <c r="F62" s="16">
        <f>D62*E62</f>
        <v>74.8</v>
      </c>
      <c r="G62" s="15">
        <f>ROUNDDOWN(F62/1.04,2)</f>
        <v>71.92</v>
      </c>
      <c r="H62" s="11">
        <f t="shared" si="4"/>
        <v>2.88</v>
      </c>
    </row>
    <row r="63" spans="1:8" ht="15" x14ac:dyDescent="0.25">
      <c r="A63" s="12" t="s">
        <v>64</v>
      </c>
      <c r="B63" s="13">
        <v>12</v>
      </c>
      <c r="C63" s="14">
        <f>ROUND(B63*70%,0)</f>
        <v>8</v>
      </c>
      <c r="D63" s="14">
        <f>ROUND(B63-C63,0)</f>
        <v>4</v>
      </c>
      <c r="E63" s="15">
        <v>3.4</v>
      </c>
      <c r="F63" s="16">
        <f>D63*E63</f>
        <v>13.6</v>
      </c>
      <c r="G63" s="15">
        <f>ROUNDDOWN(F63/1.04,2)</f>
        <v>13.07</v>
      </c>
      <c r="H63" s="11">
        <f t="shared" si="4"/>
        <v>0.53</v>
      </c>
    </row>
    <row r="64" spans="1:8" ht="15" x14ac:dyDescent="0.25">
      <c r="A64" s="6" t="s">
        <v>65</v>
      </c>
      <c r="B64" s="7">
        <v>1</v>
      </c>
      <c r="C64" s="8">
        <f t="shared" ref="C64:C66" si="12">ROUND(B64*70%,0)</f>
        <v>1</v>
      </c>
      <c r="D64" s="8">
        <f t="shared" ref="D64:D66" si="13">ROUND(B64-C64,0)</f>
        <v>0</v>
      </c>
      <c r="E64" s="9">
        <v>5</v>
      </c>
      <c r="F64" s="10">
        <f t="shared" ref="F64:F66" si="14">D64*E64</f>
        <v>0</v>
      </c>
      <c r="G64" s="9">
        <f t="shared" ref="G64:G66" si="15">ROUNDDOWN(F64/1.04,2)</f>
        <v>0</v>
      </c>
      <c r="H64" s="11">
        <f t="shared" si="4"/>
        <v>0</v>
      </c>
    </row>
    <row r="65" spans="1:8" ht="15" x14ac:dyDescent="0.25">
      <c r="A65" s="6" t="s">
        <v>66</v>
      </c>
      <c r="B65" s="7">
        <v>23</v>
      </c>
      <c r="C65" s="8">
        <f t="shared" si="12"/>
        <v>16</v>
      </c>
      <c r="D65" s="8">
        <f t="shared" si="13"/>
        <v>7</v>
      </c>
      <c r="E65" s="9">
        <v>5</v>
      </c>
      <c r="F65" s="10">
        <f t="shared" si="14"/>
        <v>35</v>
      </c>
      <c r="G65" s="9">
        <f t="shared" si="15"/>
        <v>33.65</v>
      </c>
      <c r="H65" s="11">
        <f t="shared" si="4"/>
        <v>1.35</v>
      </c>
    </row>
    <row r="66" spans="1:8" ht="15" x14ac:dyDescent="0.25">
      <c r="A66" s="6" t="s">
        <v>67</v>
      </c>
      <c r="B66" s="7">
        <v>6</v>
      </c>
      <c r="C66" s="8">
        <f t="shared" si="12"/>
        <v>4</v>
      </c>
      <c r="D66" s="8">
        <f t="shared" si="13"/>
        <v>2</v>
      </c>
      <c r="E66" s="9">
        <v>5</v>
      </c>
      <c r="F66" s="10">
        <f t="shared" si="14"/>
        <v>10</v>
      </c>
      <c r="G66" s="9">
        <f t="shared" si="15"/>
        <v>9.61</v>
      </c>
      <c r="H66" s="11">
        <f t="shared" si="4"/>
        <v>0.39</v>
      </c>
    </row>
    <row r="67" spans="1:8" ht="15" x14ac:dyDescent="0.25">
      <c r="A67" s="6" t="s">
        <v>68</v>
      </c>
      <c r="B67" s="7">
        <v>22</v>
      </c>
      <c r="C67" s="8">
        <f t="shared" si="10"/>
        <v>15</v>
      </c>
      <c r="D67" s="8">
        <f t="shared" si="8"/>
        <v>7</v>
      </c>
      <c r="E67" s="9">
        <v>2.4</v>
      </c>
      <c r="F67" s="10">
        <f t="shared" si="9"/>
        <v>16.8</v>
      </c>
      <c r="G67" s="9">
        <f t="shared" si="11"/>
        <v>16.149999999999999</v>
      </c>
      <c r="H67" s="11">
        <f t="shared" ref="H67:H80" si="16">ROUND(F67-G67,2)</f>
        <v>0.65</v>
      </c>
    </row>
    <row r="68" spans="1:8" ht="15" x14ac:dyDescent="0.25">
      <c r="A68" s="6" t="s">
        <v>69</v>
      </c>
      <c r="B68" s="7">
        <v>75</v>
      </c>
      <c r="C68" s="8">
        <f t="shared" si="10"/>
        <v>53</v>
      </c>
      <c r="D68" s="8">
        <f t="shared" si="8"/>
        <v>22</v>
      </c>
      <c r="E68" s="9">
        <v>7.75</v>
      </c>
      <c r="F68" s="10">
        <f t="shared" si="9"/>
        <v>170.5</v>
      </c>
      <c r="G68" s="9">
        <f t="shared" si="11"/>
        <v>163.94</v>
      </c>
      <c r="H68" s="11">
        <f t="shared" si="16"/>
        <v>6.56</v>
      </c>
    </row>
    <row r="69" spans="1:8" ht="15" x14ac:dyDescent="0.25">
      <c r="A69" s="6" t="s">
        <v>70</v>
      </c>
      <c r="B69" s="7">
        <v>185</v>
      </c>
      <c r="C69" s="8">
        <f>ROUND(B69*70%,0)</f>
        <v>130</v>
      </c>
      <c r="D69" s="8">
        <f>ROUND(B69-C69,0)</f>
        <v>55</v>
      </c>
      <c r="E69" s="9">
        <v>6</v>
      </c>
      <c r="F69" s="10">
        <f>D69*E69</f>
        <v>330</v>
      </c>
      <c r="G69" s="9">
        <f>ROUNDDOWN(F69/1.04,2)</f>
        <v>317.3</v>
      </c>
      <c r="H69" s="11">
        <f>ROUND(F69-G69,2)</f>
        <v>12.7</v>
      </c>
    </row>
    <row r="70" spans="1:8" ht="15" x14ac:dyDescent="0.25">
      <c r="A70" s="6" t="s">
        <v>71</v>
      </c>
      <c r="B70" s="7">
        <v>311</v>
      </c>
      <c r="C70" s="8">
        <f>ROUND(B70*70%,0)</f>
        <v>218</v>
      </c>
      <c r="D70" s="8">
        <f>ROUND(B70-C70,0)</f>
        <v>93</v>
      </c>
      <c r="E70" s="9">
        <v>3</v>
      </c>
      <c r="F70" s="10">
        <f>D70*E70</f>
        <v>279</v>
      </c>
      <c r="G70" s="9">
        <f>ROUNDDOWN(F70/1.04,2)</f>
        <v>268.26</v>
      </c>
      <c r="H70" s="11">
        <f>ROUND(F70-G70,2)</f>
        <v>10.74</v>
      </c>
    </row>
    <row r="71" spans="1:8" ht="15" x14ac:dyDescent="0.25">
      <c r="A71" s="12" t="s">
        <v>72</v>
      </c>
      <c r="B71" s="13">
        <v>23</v>
      </c>
      <c r="C71" s="14">
        <f t="shared" si="10"/>
        <v>16</v>
      </c>
      <c r="D71" s="14">
        <f t="shared" si="8"/>
        <v>7</v>
      </c>
      <c r="E71" s="15">
        <v>8</v>
      </c>
      <c r="F71" s="16">
        <f t="shared" si="9"/>
        <v>56</v>
      </c>
      <c r="G71" s="15">
        <f t="shared" si="11"/>
        <v>53.84</v>
      </c>
      <c r="H71" s="11">
        <f t="shared" si="16"/>
        <v>2.16</v>
      </c>
    </row>
    <row r="72" spans="1:8" ht="15" x14ac:dyDescent="0.25">
      <c r="A72" s="6" t="s">
        <v>73</v>
      </c>
      <c r="B72" s="7">
        <v>1</v>
      </c>
      <c r="C72" s="8">
        <f t="shared" si="10"/>
        <v>1</v>
      </c>
      <c r="D72" s="8">
        <f t="shared" si="8"/>
        <v>0</v>
      </c>
      <c r="E72" s="9">
        <v>8</v>
      </c>
      <c r="F72" s="10">
        <f t="shared" si="9"/>
        <v>0</v>
      </c>
      <c r="G72" s="9">
        <f t="shared" si="11"/>
        <v>0</v>
      </c>
      <c r="H72" s="11">
        <f t="shared" si="16"/>
        <v>0</v>
      </c>
    </row>
    <row r="73" spans="1:8" ht="15" x14ac:dyDescent="0.25">
      <c r="A73" s="6" t="s">
        <v>74</v>
      </c>
      <c r="B73" s="7">
        <v>1</v>
      </c>
      <c r="C73" s="8">
        <f t="shared" si="10"/>
        <v>1</v>
      </c>
      <c r="D73" s="8">
        <f>ROUND(B73-C73,0)</f>
        <v>0</v>
      </c>
      <c r="E73" s="9">
        <v>12</v>
      </c>
      <c r="F73" s="10">
        <f>D73*E73</f>
        <v>0</v>
      </c>
      <c r="G73" s="9">
        <f t="shared" si="11"/>
        <v>0</v>
      </c>
      <c r="H73" s="11">
        <f>ROUND(F73-G73,2)</f>
        <v>0</v>
      </c>
    </row>
    <row r="74" spans="1:8" ht="15" x14ac:dyDescent="0.25">
      <c r="A74" s="6" t="s">
        <v>75</v>
      </c>
      <c r="B74" s="7">
        <v>4</v>
      </c>
      <c r="C74" s="8">
        <f t="shared" si="10"/>
        <v>3</v>
      </c>
      <c r="D74" s="8">
        <f t="shared" ref="D74:D75" si="17">ROUND(B74-C74,0)</f>
        <v>1</v>
      </c>
      <c r="E74" s="9">
        <v>5</v>
      </c>
      <c r="F74" s="10">
        <f t="shared" ref="F74:F75" si="18">D74*E74</f>
        <v>5</v>
      </c>
      <c r="G74" s="9">
        <f t="shared" si="11"/>
        <v>4.8</v>
      </c>
      <c r="H74" s="11">
        <f t="shared" ref="H74:H75" si="19">ROUND(F74-G74,2)</f>
        <v>0.2</v>
      </c>
    </row>
    <row r="75" spans="1:8" ht="15" x14ac:dyDescent="0.25">
      <c r="A75" s="6" t="s">
        <v>76</v>
      </c>
      <c r="B75" s="7">
        <v>13</v>
      </c>
      <c r="C75" s="8">
        <f t="shared" si="10"/>
        <v>9</v>
      </c>
      <c r="D75" s="8">
        <f t="shared" si="17"/>
        <v>4</v>
      </c>
      <c r="E75" s="9">
        <v>8.5</v>
      </c>
      <c r="F75" s="10">
        <f t="shared" si="18"/>
        <v>34</v>
      </c>
      <c r="G75" s="9">
        <f t="shared" si="11"/>
        <v>32.69</v>
      </c>
      <c r="H75" s="11">
        <f t="shared" si="19"/>
        <v>1.31</v>
      </c>
    </row>
    <row r="76" spans="1:8" ht="15" x14ac:dyDescent="0.25">
      <c r="A76" s="12" t="s">
        <v>77</v>
      </c>
      <c r="B76" s="13">
        <v>1777</v>
      </c>
      <c r="C76" s="14">
        <f t="shared" si="10"/>
        <v>1244</v>
      </c>
      <c r="D76" s="14">
        <f>ROUND(B76-C76,0)</f>
        <v>533</v>
      </c>
      <c r="E76" s="15">
        <v>1.6</v>
      </c>
      <c r="F76" s="16">
        <f>D76*E76</f>
        <v>852.80000000000007</v>
      </c>
      <c r="G76" s="15">
        <f t="shared" si="11"/>
        <v>820</v>
      </c>
      <c r="H76" s="11">
        <f t="shared" si="16"/>
        <v>32.799999999999997</v>
      </c>
    </row>
    <row r="77" spans="1:8" ht="15" x14ac:dyDescent="0.25">
      <c r="A77" s="12" t="s">
        <v>78</v>
      </c>
      <c r="B77" s="13">
        <v>693</v>
      </c>
      <c r="C77" s="14">
        <f t="shared" si="10"/>
        <v>485</v>
      </c>
      <c r="D77" s="14">
        <f>ROUND(B77-C77,0)</f>
        <v>208</v>
      </c>
      <c r="E77" s="15">
        <v>1.6</v>
      </c>
      <c r="F77" s="16">
        <f>D77*E77</f>
        <v>332.8</v>
      </c>
      <c r="G77" s="15">
        <f t="shared" si="11"/>
        <v>320</v>
      </c>
      <c r="H77" s="11">
        <f t="shared" si="16"/>
        <v>12.8</v>
      </c>
    </row>
    <row r="78" spans="1:8" ht="15" x14ac:dyDescent="0.25">
      <c r="A78" s="6" t="s">
        <v>79</v>
      </c>
      <c r="B78" s="7">
        <v>1096</v>
      </c>
      <c r="C78" s="8">
        <f t="shared" si="10"/>
        <v>767</v>
      </c>
      <c r="D78" s="8">
        <f>ROUND(B78-C78,0)</f>
        <v>329</v>
      </c>
      <c r="E78" s="9">
        <v>1.6</v>
      </c>
      <c r="F78" s="10">
        <f>D78*E78</f>
        <v>526.4</v>
      </c>
      <c r="G78" s="9">
        <f t="shared" si="11"/>
        <v>506.15</v>
      </c>
      <c r="H78" s="11">
        <f t="shared" si="16"/>
        <v>20.25</v>
      </c>
    </row>
    <row r="79" spans="1:8" ht="15" x14ac:dyDescent="0.25">
      <c r="A79" s="6" t="s">
        <v>80</v>
      </c>
      <c r="B79" s="7">
        <v>337</v>
      </c>
      <c r="C79" s="8">
        <f t="shared" si="10"/>
        <v>236</v>
      </c>
      <c r="D79" s="8">
        <f>ROUND(B79-C79,0)</f>
        <v>101</v>
      </c>
      <c r="E79" s="9">
        <v>3.5</v>
      </c>
      <c r="F79" s="10">
        <f>D79*E79</f>
        <v>353.5</v>
      </c>
      <c r="G79" s="9">
        <f t="shared" si="11"/>
        <v>339.9</v>
      </c>
      <c r="H79" s="11">
        <f>ROUND(F79-G79,2)</f>
        <v>13.6</v>
      </c>
    </row>
    <row r="80" spans="1:8" ht="15" x14ac:dyDescent="0.25">
      <c r="A80" s="12" t="s">
        <v>81</v>
      </c>
      <c r="B80" s="13">
        <v>18</v>
      </c>
      <c r="C80" s="14">
        <f>ROUND(B80*70%,0)</f>
        <v>13</v>
      </c>
      <c r="D80" s="14">
        <f>ROUND(B80-C80,0)</f>
        <v>5</v>
      </c>
      <c r="E80" s="15">
        <v>6</v>
      </c>
      <c r="F80" s="16">
        <f>D80*E80</f>
        <v>30</v>
      </c>
      <c r="G80" s="15">
        <f>ROUNDDOWN(F80/1.04,2)</f>
        <v>28.84</v>
      </c>
      <c r="H80" s="11">
        <f t="shared" si="16"/>
        <v>1.1599999999999999</v>
      </c>
    </row>
    <row r="81" spans="1:8" ht="15" x14ac:dyDescent="0.25">
      <c r="A81" s="12" t="s">
        <v>82</v>
      </c>
      <c r="B81" s="13">
        <v>770</v>
      </c>
      <c r="C81" s="14">
        <f t="shared" si="10"/>
        <v>539</v>
      </c>
      <c r="D81" s="14">
        <f t="shared" si="8"/>
        <v>231</v>
      </c>
      <c r="E81" s="15">
        <v>2</v>
      </c>
      <c r="F81" s="16">
        <f t="shared" si="9"/>
        <v>462</v>
      </c>
      <c r="G81" s="15">
        <f t="shared" si="11"/>
        <v>444.23</v>
      </c>
      <c r="H81" s="11">
        <f>ROUND(F81-G81,2)</f>
        <v>17.77</v>
      </c>
    </row>
    <row r="82" spans="1:8" ht="15" x14ac:dyDescent="0.25">
      <c r="A82" s="12" t="s">
        <v>83</v>
      </c>
      <c r="B82" s="13">
        <v>458</v>
      </c>
      <c r="C82" s="14">
        <f>ROUND(B82*70%,0)</f>
        <v>321</v>
      </c>
      <c r="D82" s="14">
        <f>ROUND(B82-C82,0)</f>
        <v>137</v>
      </c>
      <c r="E82" s="15">
        <v>2</v>
      </c>
      <c r="F82" s="16">
        <f>D82*E82</f>
        <v>274</v>
      </c>
      <c r="G82" s="15">
        <f>ROUNDDOWN(F82/1.04,2)</f>
        <v>263.45999999999998</v>
      </c>
      <c r="H82" s="11">
        <f>ROUND(F82-G82,2)</f>
        <v>10.54</v>
      </c>
    </row>
    <row r="83" spans="1:8" ht="15" x14ac:dyDescent="0.25">
      <c r="A83" s="6" t="s">
        <v>84</v>
      </c>
      <c r="B83" s="7">
        <v>45</v>
      </c>
      <c r="C83" s="8">
        <f>ROUND(B83*70%,0)</f>
        <v>32</v>
      </c>
      <c r="D83" s="8">
        <f>ROUND(B83-C83,0)</f>
        <v>13</v>
      </c>
      <c r="E83" s="9">
        <v>0.85</v>
      </c>
      <c r="F83" s="10">
        <f>D83*E83</f>
        <v>11.049999999999999</v>
      </c>
      <c r="G83" s="9">
        <f>ROUNDDOWN(F83/1.04,2)</f>
        <v>10.62</v>
      </c>
      <c r="H83" s="11">
        <f>ROUND(F83-G83,2)</f>
        <v>0.43</v>
      </c>
    </row>
    <row r="84" spans="1:8" ht="15" x14ac:dyDescent="0.25">
      <c r="A84" s="6" t="s">
        <v>85</v>
      </c>
      <c r="B84" s="7">
        <v>44</v>
      </c>
      <c r="C84" s="8">
        <f>ROUND(B84*70%,0)</f>
        <v>31</v>
      </c>
      <c r="D84" s="8">
        <f>ROUND(B84-C84,0)</f>
        <v>13</v>
      </c>
      <c r="E84" s="9">
        <v>1.5</v>
      </c>
      <c r="F84" s="10">
        <f>D84*E84</f>
        <v>19.5</v>
      </c>
      <c r="G84" s="9">
        <f>ROUNDDOWN(F84/1.04,2)</f>
        <v>18.75</v>
      </c>
      <c r="H84" s="11">
        <f>ROUND(F84-G84,2)</f>
        <v>0.75</v>
      </c>
    </row>
    <row r="85" spans="1:8" ht="15.75" thickBot="1" x14ac:dyDescent="0.3">
      <c r="A85" s="6" t="s">
        <v>86</v>
      </c>
      <c r="B85" s="7">
        <v>1</v>
      </c>
      <c r="C85" s="8">
        <f t="shared" ref="C85" si="20">ROUND(B85*70%,0)</f>
        <v>1</v>
      </c>
      <c r="D85" s="8">
        <f t="shared" ref="D85" si="21">ROUND(B85-C85,0)</f>
        <v>0</v>
      </c>
      <c r="E85" s="9">
        <v>8</v>
      </c>
      <c r="F85" s="10">
        <f t="shared" ref="F85" si="22">D85*E85</f>
        <v>0</v>
      </c>
      <c r="G85" s="9">
        <f t="shared" ref="G85" si="23">ROUNDDOWN(F85/1.04,2)</f>
        <v>0</v>
      </c>
      <c r="H85" s="17">
        <f t="shared" ref="H85" si="24">ROUND(F85-G85,2)</f>
        <v>0</v>
      </c>
    </row>
    <row r="86" spans="1:8" ht="18" customHeight="1" thickBot="1" x14ac:dyDescent="0.25">
      <c r="A86" s="22" t="s">
        <v>87</v>
      </c>
      <c r="B86" s="23"/>
      <c r="C86" s="23"/>
      <c r="D86" s="23"/>
      <c r="E86" s="23"/>
      <c r="F86" s="23"/>
      <c r="G86" s="23"/>
      <c r="H86" s="18">
        <f>SUM(H3:H85)</f>
        <v>364.48000000000008</v>
      </c>
    </row>
  </sheetData>
  <mergeCells count="3">
    <mergeCell ref="D2:F2"/>
    <mergeCell ref="G2:H2"/>
    <mergeCell ref="A86:G86"/>
  </mergeCells>
  <printOptions gridLines="1"/>
  <pageMargins left="0.78740157480314965" right="0" top="0.39370078740157483" bottom="0.55118110236220474" header="0.51181102362204722" footer="1.1023622047244095"/>
  <pageSetup paperSize="9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IVA MARZO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Windows1</cp:lastModifiedBy>
  <dcterms:created xsi:type="dcterms:W3CDTF">2018-04-11T17:37:50Z</dcterms:created>
  <dcterms:modified xsi:type="dcterms:W3CDTF">2019-01-18T15:50:19Z</dcterms:modified>
</cp:coreProperties>
</file>