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25" yWindow="30" windowWidth="17715" windowHeight="11280"/>
  </bookViews>
  <sheets>
    <sheet name="FEB" sheetId="1" r:id="rId1"/>
  </sheets>
  <calcPr calcId="145621"/>
</workbook>
</file>

<file path=xl/calcChain.xml><?xml version="1.0" encoding="utf-8"?>
<calcChain xmlns="http://schemas.openxmlformats.org/spreadsheetml/2006/main">
  <c r="C72" i="1" l="1"/>
  <c r="D72" i="1" s="1"/>
  <c r="F72" i="1" s="1"/>
  <c r="G71" i="1"/>
  <c r="C71" i="1"/>
  <c r="D71" i="1" s="1"/>
  <c r="F71" i="1" s="1"/>
  <c r="C70" i="1"/>
  <c r="D70" i="1" s="1"/>
  <c r="F70" i="1" s="1"/>
  <c r="G70" i="1" s="1"/>
  <c r="C69" i="1"/>
  <c r="D69" i="1" s="1"/>
  <c r="F69" i="1" s="1"/>
  <c r="C68" i="1"/>
  <c r="D68" i="1" s="1"/>
  <c r="F68" i="1" s="1"/>
  <c r="G67" i="1"/>
  <c r="C67" i="1"/>
  <c r="D67" i="1" s="1"/>
  <c r="F67" i="1" s="1"/>
  <c r="C66" i="1"/>
  <c r="D66" i="1" s="1"/>
  <c r="F66" i="1" s="1"/>
  <c r="G66" i="1" s="1"/>
  <c r="C65" i="1"/>
  <c r="D65" i="1" s="1"/>
  <c r="F65" i="1" s="1"/>
  <c r="C64" i="1"/>
  <c r="D64" i="1" s="1"/>
  <c r="F64" i="1" s="1"/>
  <c r="C63" i="1"/>
  <c r="D63" i="1" s="1"/>
  <c r="F63" i="1" s="1"/>
  <c r="C62" i="1"/>
  <c r="D62" i="1" s="1"/>
  <c r="F62" i="1" s="1"/>
  <c r="G62" i="1" s="1"/>
  <c r="C61" i="1"/>
  <c r="D61" i="1" s="1"/>
  <c r="F61" i="1" s="1"/>
  <c r="C60" i="1"/>
  <c r="D60" i="1" s="1"/>
  <c r="F60" i="1" s="1"/>
  <c r="C59" i="1"/>
  <c r="D59" i="1" s="1"/>
  <c r="F59" i="1" s="1"/>
  <c r="C58" i="1"/>
  <c r="D58" i="1" s="1"/>
  <c r="F58" i="1" s="1"/>
  <c r="G58" i="1" s="1"/>
  <c r="C57" i="1"/>
  <c r="D57" i="1" s="1"/>
  <c r="F57" i="1" s="1"/>
  <c r="C56" i="1"/>
  <c r="D56" i="1" s="1"/>
  <c r="F56" i="1" s="1"/>
  <c r="G55" i="1"/>
  <c r="C55" i="1"/>
  <c r="D55" i="1" s="1"/>
  <c r="F55" i="1" s="1"/>
  <c r="C54" i="1"/>
  <c r="D54" i="1" s="1"/>
  <c r="F54" i="1" s="1"/>
  <c r="G54" i="1" s="1"/>
  <c r="C53" i="1"/>
  <c r="D53" i="1" s="1"/>
  <c r="F53" i="1" s="1"/>
  <c r="C52" i="1"/>
  <c r="D52" i="1" s="1"/>
  <c r="F52" i="1" s="1"/>
  <c r="G51" i="1"/>
  <c r="C51" i="1"/>
  <c r="D51" i="1" s="1"/>
  <c r="F51" i="1" s="1"/>
  <c r="C50" i="1"/>
  <c r="D50" i="1" s="1"/>
  <c r="F50" i="1" s="1"/>
  <c r="G50" i="1" s="1"/>
  <c r="C49" i="1"/>
  <c r="D49" i="1" s="1"/>
  <c r="F49" i="1" s="1"/>
  <c r="C48" i="1"/>
  <c r="D48" i="1" s="1"/>
  <c r="F48" i="1" s="1"/>
  <c r="C47" i="1"/>
  <c r="D47" i="1" s="1"/>
  <c r="F47" i="1" s="1"/>
  <c r="C46" i="1"/>
  <c r="D46" i="1" s="1"/>
  <c r="F46" i="1" s="1"/>
  <c r="G46" i="1" s="1"/>
  <c r="C45" i="1"/>
  <c r="D45" i="1" s="1"/>
  <c r="F45" i="1" s="1"/>
  <c r="C44" i="1"/>
  <c r="D44" i="1" s="1"/>
  <c r="F44" i="1" s="1"/>
  <c r="C43" i="1"/>
  <c r="D43" i="1" s="1"/>
  <c r="F43" i="1" s="1"/>
  <c r="C42" i="1"/>
  <c r="D42" i="1" s="1"/>
  <c r="F42" i="1" s="1"/>
  <c r="G42" i="1" s="1"/>
  <c r="C41" i="1"/>
  <c r="D41" i="1" s="1"/>
  <c r="F41" i="1" s="1"/>
  <c r="C40" i="1"/>
  <c r="D40" i="1" s="1"/>
  <c r="F40" i="1" s="1"/>
  <c r="G39" i="1"/>
  <c r="C39" i="1"/>
  <c r="D39" i="1" s="1"/>
  <c r="F39" i="1" s="1"/>
  <c r="C38" i="1"/>
  <c r="D38" i="1" s="1"/>
  <c r="F38" i="1" s="1"/>
  <c r="G38" i="1" s="1"/>
  <c r="C37" i="1"/>
  <c r="D37" i="1" s="1"/>
  <c r="F37" i="1" s="1"/>
  <c r="C36" i="1"/>
  <c r="D36" i="1" s="1"/>
  <c r="F36" i="1" s="1"/>
  <c r="G35" i="1"/>
  <c r="C35" i="1"/>
  <c r="D35" i="1" s="1"/>
  <c r="F35" i="1" s="1"/>
  <c r="C34" i="1"/>
  <c r="D34" i="1" s="1"/>
  <c r="F34" i="1" s="1"/>
  <c r="G34" i="1" s="1"/>
  <c r="D33" i="1"/>
  <c r="F33" i="1" s="1"/>
  <c r="C33" i="1"/>
  <c r="D32" i="1"/>
  <c r="F32" i="1" s="1"/>
  <c r="G32" i="1" s="1"/>
  <c r="C32" i="1"/>
  <c r="C31" i="1"/>
  <c r="D31" i="1" s="1"/>
  <c r="F31" i="1" s="1"/>
  <c r="G31" i="1" s="1"/>
  <c r="H31" i="1" s="1"/>
  <c r="D30" i="1"/>
  <c r="F30" i="1" s="1"/>
  <c r="G30" i="1" s="1"/>
  <c r="C30" i="1"/>
  <c r="C29" i="1"/>
  <c r="D29" i="1" s="1"/>
  <c r="F29" i="1" s="1"/>
  <c r="C28" i="1"/>
  <c r="D28" i="1" s="1"/>
  <c r="F28" i="1" s="1"/>
  <c r="C27" i="1"/>
  <c r="D27" i="1" s="1"/>
  <c r="F27" i="1" s="1"/>
  <c r="C26" i="1"/>
  <c r="D26" i="1" s="1"/>
  <c r="F26" i="1" s="1"/>
  <c r="C25" i="1"/>
  <c r="D25" i="1" s="1"/>
  <c r="F25" i="1" s="1"/>
  <c r="C24" i="1"/>
  <c r="D24" i="1" s="1"/>
  <c r="F24" i="1" s="1"/>
  <c r="C23" i="1"/>
  <c r="D23" i="1" s="1"/>
  <c r="F23" i="1" s="1"/>
  <c r="G23" i="1" s="1"/>
  <c r="C22" i="1"/>
  <c r="D22" i="1" s="1"/>
  <c r="F22" i="1" s="1"/>
  <c r="C21" i="1"/>
  <c r="D21" i="1" s="1"/>
  <c r="F21" i="1" s="1"/>
  <c r="C20" i="1"/>
  <c r="D20" i="1" s="1"/>
  <c r="F20" i="1" s="1"/>
  <c r="G20" i="1" s="1"/>
  <c r="C19" i="1"/>
  <c r="D19" i="1" s="1"/>
  <c r="F19" i="1" s="1"/>
  <c r="D18" i="1"/>
  <c r="F18" i="1" s="1"/>
  <c r="G18" i="1" s="1"/>
  <c r="C18" i="1"/>
  <c r="C17" i="1"/>
  <c r="D17" i="1" s="1"/>
  <c r="F17" i="1" s="1"/>
  <c r="C16" i="1"/>
  <c r="D16" i="1" s="1"/>
  <c r="F16" i="1" s="1"/>
  <c r="G16" i="1" s="1"/>
  <c r="C15" i="1"/>
  <c r="D15" i="1" s="1"/>
  <c r="F15" i="1" s="1"/>
  <c r="G15" i="1" s="1"/>
  <c r="H15" i="1" s="1"/>
  <c r="C14" i="1"/>
  <c r="D14" i="1" s="1"/>
  <c r="F14" i="1" s="1"/>
  <c r="D13" i="1"/>
  <c r="F13" i="1" s="1"/>
  <c r="C13" i="1"/>
  <c r="C12" i="1"/>
  <c r="D12" i="1" s="1"/>
  <c r="F12" i="1" s="1"/>
  <c r="C11" i="1"/>
  <c r="D11" i="1" s="1"/>
  <c r="F11" i="1" s="1"/>
  <c r="C10" i="1"/>
  <c r="D10" i="1" s="1"/>
  <c r="F10" i="1" s="1"/>
  <c r="D9" i="1"/>
  <c r="F9" i="1" s="1"/>
  <c r="C9" i="1"/>
  <c r="C8" i="1"/>
  <c r="D8" i="1" s="1"/>
  <c r="F8" i="1" s="1"/>
  <c r="G8" i="1" s="1"/>
  <c r="C7" i="1"/>
  <c r="D7" i="1" s="1"/>
  <c r="F7" i="1" s="1"/>
  <c r="C6" i="1"/>
  <c r="D6" i="1" s="1"/>
  <c r="F6" i="1" s="1"/>
  <c r="C5" i="1"/>
  <c r="D5" i="1" s="1"/>
  <c r="F5" i="1" s="1"/>
  <c r="C4" i="1"/>
  <c r="D4" i="1" s="1"/>
  <c r="F4" i="1" s="1"/>
  <c r="G4" i="1" s="1"/>
  <c r="G3" i="1"/>
  <c r="H3" i="1" s="1"/>
  <c r="C3" i="1"/>
  <c r="D3" i="1" s="1"/>
  <c r="F3" i="1" s="1"/>
  <c r="G14" i="1" l="1"/>
  <c r="H14" i="1"/>
  <c r="G19" i="1"/>
  <c r="H19" i="1" s="1"/>
  <c r="H23" i="1"/>
  <c r="H30" i="1"/>
  <c r="G7" i="1"/>
  <c r="H7" i="1" s="1"/>
  <c r="H42" i="1"/>
  <c r="H46" i="1"/>
  <c r="H58" i="1"/>
  <c r="H62" i="1"/>
  <c r="G13" i="1"/>
  <c r="H13" i="1" s="1"/>
  <c r="G26" i="1"/>
  <c r="H26" i="1"/>
  <c r="G33" i="1"/>
  <c r="H33" i="1" s="1"/>
  <c r="G6" i="1"/>
  <c r="H6" i="1"/>
  <c r="G10" i="1"/>
  <c r="H10" i="1"/>
  <c r="G17" i="1"/>
  <c r="H17" i="1" s="1"/>
  <c r="G29" i="1"/>
  <c r="H29" i="1" s="1"/>
  <c r="H11" i="1"/>
  <c r="G22" i="1"/>
  <c r="H22" i="1"/>
  <c r="H25" i="1"/>
  <c r="G25" i="1"/>
  <c r="G37" i="1"/>
  <c r="H37" i="1" s="1"/>
  <c r="H43" i="1"/>
  <c r="G44" i="1"/>
  <c r="H44" i="1" s="1"/>
  <c r="G53" i="1"/>
  <c r="H53" i="1" s="1"/>
  <c r="G60" i="1"/>
  <c r="H60" i="1"/>
  <c r="H69" i="1"/>
  <c r="G69" i="1"/>
  <c r="G11" i="1"/>
  <c r="H18" i="1"/>
  <c r="G24" i="1"/>
  <c r="H24" i="1" s="1"/>
  <c r="G27" i="1"/>
  <c r="H27" i="1" s="1"/>
  <c r="H34" i="1"/>
  <c r="G41" i="1"/>
  <c r="H41" i="1" s="1"/>
  <c r="G43" i="1"/>
  <c r="H47" i="1"/>
  <c r="G48" i="1"/>
  <c r="H48" i="1"/>
  <c r="H50" i="1"/>
  <c r="G57" i="1"/>
  <c r="H57" i="1" s="1"/>
  <c r="G59" i="1"/>
  <c r="H59" i="1" s="1"/>
  <c r="G64" i="1"/>
  <c r="H64" i="1" s="1"/>
  <c r="H66" i="1"/>
  <c r="G12" i="1"/>
  <c r="H12" i="1" s="1"/>
  <c r="H16" i="1"/>
  <c r="G28" i="1"/>
  <c r="H28" i="1" s="1"/>
  <c r="H32" i="1"/>
  <c r="H35" i="1"/>
  <c r="G36" i="1"/>
  <c r="H36" i="1" s="1"/>
  <c r="H38" i="1"/>
  <c r="G45" i="1"/>
  <c r="H45" i="1" s="1"/>
  <c r="G47" i="1"/>
  <c r="H51" i="1"/>
  <c r="G52" i="1"/>
  <c r="H52" i="1"/>
  <c r="H54" i="1"/>
  <c r="G61" i="1"/>
  <c r="H61" i="1" s="1"/>
  <c r="G63" i="1"/>
  <c r="H63" i="1" s="1"/>
  <c r="H67" i="1"/>
  <c r="G68" i="1"/>
  <c r="H68" i="1"/>
  <c r="H70" i="1"/>
  <c r="H8" i="1"/>
  <c r="G9" i="1"/>
  <c r="H9" i="1" s="1"/>
  <c r="H4" i="1"/>
  <c r="G5" i="1"/>
  <c r="H5" i="1" s="1"/>
  <c r="H20" i="1"/>
  <c r="G21" i="1"/>
  <c r="H21" i="1" s="1"/>
  <c r="H39" i="1"/>
  <c r="G40" i="1"/>
  <c r="H40" i="1" s="1"/>
  <c r="G49" i="1"/>
  <c r="H49" i="1" s="1"/>
  <c r="H55" i="1"/>
  <c r="G56" i="1"/>
  <c r="H56" i="1"/>
  <c r="G65" i="1"/>
  <c r="H65" i="1" s="1"/>
  <c r="H71" i="1"/>
  <c r="G72" i="1"/>
  <c r="H72" i="1" s="1"/>
  <c r="H73" i="1" l="1"/>
</calcChain>
</file>

<file path=xl/comments1.xml><?xml version="1.0" encoding="utf-8"?>
<comments xmlns="http://schemas.openxmlformats.org/spreadsheetml/2006/main">
  <authors>
    <author>A.M.</author>
  </authors>
  <commentList>
    <comment ref="E62" authorId="0">
      <text>
        <r>
          <rPr>
            <b/>
            <sz val="8"/>
            <color indexed="81"/>
            <rFont val="Tahoma"/>
          </rPr>
          <t>A.M.:</t>
        </r>
        <r>
          <rPr>
            <sz val="8"/>
            <color indexed="81"/>
            <rFont val="Tahoma"/>
          </rPr>
          <t xml:space="preserve">
NOVEMBRE 2013 EURO 3,00</t>
        </r>
      </text>
    </comment>
  </commentList>
</comments>
</file>

<file path=xl/sharedStrings.xml><?xml version="1.0" encoding="utf-8"?>
<sst xmlns="http://schemas.openxmlformats.org/spreadsheetml/2006/main" count="77" uniqueCount="77">
  <si>
    <r>
      <t xml:space="preserve">INSERIRE </t>
    </r>
    <r>
      <rPr>
        <b/>
        <sz val="10"/>
        <color indexed="10"/>
        <rFont val="Arial"/>
        <family val="2"/>
      </rPr>
      <t xml:space="preserve">MESE           </t>
    </r>
    <r>
      <rPr>
        <b/>
        <sz val="14"/>
        <color indexed="10"/>
        <rFont val="Arial"/>
        <family val="2"/>
      </rPr>
      <t>ANNO</t>
    </r>
  </si>
  <si>
    <t>TITOLO</t>
  </si>
  <si>
    <t>COPIE CONSEGN.</t>
  </si>
  <si>
    <t>COPIE IN RESA SISTEMA FORFET.</t>
  </si>
  <si>
    <t xml:space="preserve">  </t>
  </si>
  <si>
    <t xml:space="preserve">      </t>
  </si>
  <si>
    <t>A MESSA... - GUIDA</t>
  </si>
  <si>
    <t>A MESSA SALTANDO</t>
  </si>
  <si>
    <t>BEATO CHI ASCOLTA… B</t>
  </si>
  <si>
    <t xml:space="preserve">BRUGNOLI </t>
  </si>
  <si>
    <t>CATECHISTA: SECONDO…</t>
  </si>
  <si>
    <t>CELEBR. PAROLA Anno A</t>
  </si>
  <si>
    <t>CELEBR. PAROLA Anno B</t>
  </si>
  <si>
    <t>CELEBRIAMO C.GIOIA 3a EDIZ.</t>
  </si>
  <si>
    <t>COLUI IN CUI CREDO</t>
  </si>
  <si>
    <t>CON LA BIBBIA E IL CATECHISMO</t>
  </si>
  <si>
    <t>CONOSCERE GESÙ</t>
  </si>
  <si>
    <t>CONOSCERE GESÙ - GUIDA</t>
  </si>
  <si>
    <t>CRESIMA</t>
  </si>
  <si>
    <t>DIECI PAROLE D'AMORE</t>
  </si>
  <si>
    <t>DIO PARLA ALL'UOMO</t>
  </si>
  <si>
    <t>DISEGNI DA RUBARE</t>
  </si>
  <si>
    <t>FESTA DEL PERDONO</t>
  </si>
  <si>
    <t>FESTA… GUIDA</t>
  </si>
  <si>
    <t>GESU' CI CHIAMA 1 - GUIDA</t>
  </si>
  <si>
    <t>GESU' CI CHIAMA 1 - SUSSIDIO</t>
  </si>
  <si>
    <t>GESU' CI RIVELA 2 - GUIDA</t>
  </si>
  <si>
    <t>GESU' CI RIVELA 2 - SUSSIDIO</t>
  </si>
  <si>
    <t>GESU' RESTA  3 - GUIDA</t>
  </si>
  <si>
    <t>GESU' RESTA  3 - SUSSIDIO</t>
  </si>
  <si>
    <t>GESÙ MIO AM. - VOL. 1°</t>
  </si>
  <si>
    <t>GESÙ MIO AM. - VOL. 2°</t>
  </si>
  <si>
    <t>IN CAMMINO CON GESU'</t>
  </si>
  <si>
    <t>IO SONO CON VOI - GUIDA</t>
  </si>
  <si>
    <t>IO SONO CON VOI 1°PARTE</t>
  </si>
  <si>
    <t>IO SONO CON VOI 2°PARTE</t>
  </si>
  <si>
    <r>
      <t xml:space="preserve">LEGGERE…PAROLA </t>
    </r>
    <r>
      <rPr>
        <sz val="9"/>
        <rFont val="Arial Narrow"/>
        <family val="2"/>
      </rPr>
      <t>Anno B</t>
    </r>
  </si>
  <si>
    <t>MARIA MADRE NOSTRA</t>
  </si>
  <si>
    <t>MIA PREGHIERA</t>
  </si>
  <si>
    <t>MIO GESÙ</t>
  </si>
  <si>
    <t>MIO LIBRO DI PREGHIERE</t>
  </si>
  <si>
    <t>NEL NOME DELLO SPIRITO</t>
  </si>
  <si>
    <t>NEL NOME DI DIO</t>
  </si>
  <si>
    <t>NEL NOME DI GESÙ</t>
  </si>
  <si>
    <t>PADRE PERDONAMI</t>
  </si>
  <si>
    <t>PARABOLE DI GESÙ</t>
  </si>
  <si>
    <t>PARADISO PERDUTO</t>
  </si>
  <si>
    <t>PER ILLUMINARE</t>
  </si>
  <si>
    <t>PREGARE</t>
  </si>
  <si>
    <t>PREGARE OGNI GIORNO</t>
  </si>
  <si>
    <t>PREGHIAMO CON MARIA</t>
  </si>
  <si>
    <t>PRENDETE E MANGIATE</t>
  </si>
  <si>
    <t>PRENDETE E ...-GUIDA</t>
  </si>
  <si>
    <t>PREPARIAMO M...  - B</t>
  </si>
  <si>
    <t>PRIMA CONFESSIONE…</t>
  </si>
  <si>
    <t>PRIMA CONF. - GUIDA</t>
  </si>
  <si>
    <t>PRIMI PASSI… - Anno A</t>
  </si>
  <si>
    <t>PRIMI PASSI… - Anno B</t>
  </si>
  <si>
    <t>PRIMI PASSI… - Anno C</t>
  </si>
  <si>
    <t>PRIMI PASSI - GUIDA Anno B</t>
  </si>
  <si>
    <t>QUANDO PREGATE DITE…</t>
  </si>
  <si>
    <t>QUANTE STORIE</t>
  </si>
  <si>
    <t>RICEVI IL SIGILLO</t>
  </si>
  <si>
    <t>RIFORMA DELLA RIFORMA?</t>
  </si>
  <si>
    <t>SARETE TESTIM. GUIDA</t>
  </si>
  <si>
    <t>SARETE TESTIM. SUSS.</t>
  </si>
  <si>
    <t>SULLA STRADA DEL MAESTRO</t>
  </si>
  <si>
    <t xml:space="preserve">VANGELO E ATTI tasc. cena </t>
  </si>
  <si>
    <t>VANGELO E ATTI tasc.</t>
  </si>
  <si>
    <t>VANGELO E ATTI tasc. ragazzi</t>
  </si>
  <si>
    <t>VANGELO E ATTI X OCCASIONI</t>
  </si>
  <si>
    <t>VENITE CON ME - GUIDA</t>
  </si>
  <si>
    <t>VENITE CON ME 1°PARTE</t>
  </si>
  <si>
    <t>VENITE CON ME 2°PARTE</t>
  </si>
  <si>
    <t>VIA CRUCIS PER ADULTI</t>
  </si>
  <si>
    <t>VIA CRUCIS PER RAGAZZI</t>
  </si>
  <si>
    <t xml:space="preserve">                                                                          TOTALE I.V.A.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</si>
</sst>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b/>
      <sz val="12"/>
      <name val="Arial"/>
      <family val="2"/>
    </font>
    <font>
      <b/>
      <sz val="8"/>
      <color indexed="81"/>
      <name val="Tahoma"/>
    </font>
    <font>
      <sz val="8"/>
      <color indexed="81"/>
      <name val="Tahoma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5" fillId="0" borderId="0" xfId="0" applyFont="1" applyAlignment="1">
      <alignment vertical="center"/>
    </xf>
    <xf numFmtId="41" fontId="6" fillId="0" borderId="0" xfId="0" applyNumberFormat="1" applyFont="1"/>
    <xf numFmtId="0" fontId="6" fillId="0" borderId="0" xfId="0" applyFont="1"/>
    <xf numFmtId="164" fontId="6" fillId="0" borderId="0" xfId="1" applyNumberFormat="1" applyFont="1"/>
    <xf numFmtId="164" fontId="7" fillId="0" borderId="0" xfId="1" applyNumberFormat="1" applyFont="1"/>
    <xf numFmtId="164" fontId="6" fillId="0" borderId="4" xfId="1" applyNumberFormat="1" applyFont="1" applyBorder="1"/>
    <xf numFmtId="0" fontId="5" fillId="0" borderId="5" xfId="0" applyFont="1" applyBorder="1" applyAlignment="1">
      <alignment vertical="center"/>
    </xf>
    <xf numFmtId="41" fontId="6" fillId="0" borderId="0" xfId="0" applyNumberFormat="1" applyFont="1" applyBorder="1"/>
    <xf numFmtId="0" fontId="6" fillId="0" borderId="0" xfId="0" applyFont="1" applyBorder="1"/>
    <xf numFmtId="164" fontId="6" fillId="0" borderId="0" xfId="1" applyNumberFormat="1" applyFont="1" applyBorder="1"/>
    <xf numFmtId="164" fontId="7" fillId="0" borderId="0" xfId="1" applyNumberFormat="1" applyFont="1" applyBorder="1"/>
    <xf numFmtId="164" fontId="9" fillId="0" borderId="9" xfId="0" applyNumberFormat="1" applyFont="1" applyBorder="1" applyAlignment="1">
      <alignment vertical="center"/>
    </xf>
    <xf numFmtId="0" fontId="0" fillId="0" borderId="0" xfId="0" applyBorder="1" applyAlignment="1"/>
    <xf numFmtId="0" fontId="5" fillId="3" borderId="2" xfId="0" applyFont="1" applyFill="1" applyBorder="1" applyAlignment="1">
      <alignment horizontal="center" vertical="justify"/>
    </xf>
    <xf numFmtId="0" fontId="5" fillId="3" borderId="2" xfId="0" applyFont="1" applyFill="1" applyBorder="1" applyAlignment="1">
      <alignment horizontal="left" vertical="justify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94"/>
  <sheetViews>
    <sheetView tabSelected="1" topLeftCell="A22" workbookViewId="0">
      <selection activeCell="B31" sqref="B31"/>
    </sheetView>
  </sheetViews>
  <sheetFormatPr defaultRowHeight="12.75" x14ac:dyDescent="0.2"/>
  <cols>
    <col min="1" max="1" width="21.28515625" customWidth="1"/>
    <col min="2" max="2" width="9.85546875" customWidth="1"/>
    <col min="3" max="3" width="8.140625" customWidth="1"/>
    <col min="4" max="4" width="6.28515625" customWidth="1"/>
    <col min="5" max="5" width="9.42578125" customWidth="1"/>
    <col min="6" max="6" width="14.140625" customWidth="1"/>
    <col min="7" max="7" width="13.85546875" customWidth="1"/>
    <col min="8" max="9" width="13.140625" customWidth="1"/>
  </cols>
  <sheetData>
    <row r="1" spans="1:9" s="1" customFormat="1" ht="78" customHeight="1" x14ac:dyDescent="0.2">
      <c r="I1" s="2" t="s">
        <v>0</v>
      </c>
    </row>
    <row r="2" spans="1:9" s="5" customFormat="1" ht="61.5" customHeight="1" x14ac:dyDescent="0.2">
      <c r="A2" s="3" t="s">
        <v>1</v>
      </c>
      <c r="B2" s="4" t="s">
        <v>2</v>
      </c>
      <c r="C2" s="4" t="s">
        <v>3</v>
      </c>
      <c r="D2" s="19" t="s">
        <v>4</v>
      </c>
      <c r="E2" s="19"/>
      <c r="F2" s="19"/>
      <c r="G2" s="20" t="s">
        <v>5</v>
      </c>
      <c r="H2" s="20"/>
    </row>
    <row r="3" spans="1:9" ht="15" x14ac:dyDescent="0.25">
      <c r="A3" s="6" t="s">
        <v>6</v>
      </c>
      <c r="B3" s="7">
        <v>4</v>
      </c>
      <c r="C3" s="8">
        <f t="shared" ref="C3:C61" si="0">ROUND(B3*70%,0)</f>
        <v>3</v>
      </c>
      <c r="D3" s="8">
        <f t="shared" ref="D3:D8" si="1">ROUND(B3-C3,0)</f>
        <v>1</v>
      </c>
      <c r="E3" s="9">
        <v>5.16</v>
      </c>
      <c r="F3" s="10">
        <f t="shared" ref="F3:F8" si="2">D3*E3</f>
        <v>5.16</v>
      </c>
      <c r="G3" s="9">
        <f t="shared" ref="G3:G61" si="3">ROUNDDOWN(F3/1.04,2)</f>
        <v>4.96</v>
      </c>
      <c r="H3" s="11">
        <f t="shared" ref="H3:H8" si="4">ROUND(F3-G3,2)</f>
        <v>0.2</v>
      </c>
    </row>
    <row r="4" spans="1:9" ht="15" x14ac:dyDescent="0.25">
      <c r="A4" s="6" t="s">
        <v>7</v>
      </c>
      <c r="B4" s="7">
        <v>30</v>
      </c>
      <c r="C4" s="8">
        <f t="shared" si="0"/>
        <v>21</v>
      </c>
      <c r="D4" s="8">
        <f t="shared" si="1"/>
        <v>9</v>
      </c>
      <c r="E4" s="9">
        <v>6.2</v>
      </c>
      <c r="F4" s="10">
        <f t="shared" si="2"/>
        <v>55.800000000000004</v>
      </c>
      <c r="G4" s="9">
        <f t="shared" si="3"/>
        <v>53.65</v>
      </c>
      <c r="H4" s="11">
        <f t="shared" si="4"/>
        <v>2.15</v>
      </c>
    </row>
    <row r="5" spans="1:9" ht="15" x14ac:dyDescent="0.25">
      <c r="A5" s="6" t="s">
        <v>8</v>
      </c>
      <c r="B5" s="7">
        <v>1</v>
      </c>
      <c r="C5" s="8">
        <f t="shared" si="0"/>
        <v>1</v>
      </c>
      <c r="D5" s="8">
        <f t="shared" si="1"/>
        <v>0</v>
      </c>
      <c r="E5" s="9">
        <v>12</v>
      </c>
      <c r="F5" s="10">
        <f t="shared" si="2"/>
        <v>0</v>
      </c>
      <c r="G5" s="9">
        <f t="shared" si="3"/>
        <v>0</v>
      </c>
      <c r="H5" s="11">
        <f t="shared" si="4"/>
        <v>0</v>
      </c>
    </row>
    <row r="6" spans="1:9" ht="15" x14ac:dyDescent="0.25">
      <c r="A6" s="6" t="s">
        <v>9</v>
      </c>
      <c r="B6" s="7">
        <v>4</v>
      </c>
      <c r="C6" s="8">
        <f>ROUND(B6*70%,0)</f>
        <v>3</v>
      </c>
      <c r="D6" s="8">
        <f>ROUND(B6-C6,0)</f>
        <v>1</v>
      </c>
      <c r="E6" s="9">
        <v>9</v>
      </c>
      <c r="F6" s="10">
        <f>D6*E6</f>
        <v>9</v>
      </c>
      <c r="G6" s="9">
        <f>ROUNDDOWN(F6/1.04,2)</f>
        <v>8.65</v>
      </c>
      <c r="H6" s="11">
        <f>ROUND(F6-G6,2)</f>
        <v>0.35</v>
      </c>
    </row>
    <row r="7" spans="1:9" ht="15" x14ac:dyDescent="0.25">
      <c r="A7" s="6" t="s">
        <v>10</v>
      </c>
      <c r="B7" s="7">
        <v>159</v>
      </c>
      <c r="C7" s="8">
        <f t="shared" si="0"/>
        <v>111</v>
      </c>
      <c r="D7" s="8">
        <f t="shared" si="1"/>
        <v>48</v>
      </c>
      <c r="E7" s="9">
        <v>3.5</v>
      </c>
      <c r="F7" s="10">
        <f t="shared" si="2"/>
        <v>168</v>
      </c>
      <c r="G7" s="9">
        <f t="shared" si="3"/>
        <v>161.53</v>
      </c>
      <c r="H7" s="11">
        <f t="shared" si="4"/>
        <v>6.47</v>
      </c>
    </row>
    <row r="8" spans="1:9" ht="15" x14ac:dyDescent="0.25">
      <c r="A8" s="6" t="s">
        <v>11</v>
      </c>
      <c r="B8" s="7">
        <v>3</v>
      </c>
      <c r="C8" s="8">
        <f t="shared" si="0"/>
        <v>2</v>
      </c>
      <c r="D8" s="8">
        <f t="shared" si="1"/>
        <v>1</v>
      </c>
      <c r="E8" s="9">
        <v>10</v>
      </c>
      <c r="F8" s="10">
        <f t="shared" si="2"/>
        <v>10</v>
      </c>
      <c r="G8" s="9">
        <f t="shared" si="3"/>
        <v>9.61</v>
      </c>
      <c r="H8" s="11">
        <f t="shared" si="4"/>
        <v>0.39</v>
      </c>
    </row>
    <row r="9" spans="1:9" ht="15" x14ac:dyDescent="0.25">
      <c r="A9" s="6" t="s">
        <v>12</v>
      </c>
      <c r="B9" s="7">
        <v>3</v>
      </c>
      <c r="C9" s="8">
        <f t="shared" si="0"/>
        <v>2</v>
      </c>
      <c r="D9" s="8">
        <f>ROUND(B9-C9,0)</f>
        <v>1</v>
      </c>
      <c r="E9" s="9">
        <v>10</v>
      </c>
      <c r="F9" s="10">
        <f>D9*E9</f>
        <v>10</v>
      </c>
      <c r="G9" s="9">
        <f t="shared" si="3"/>
        <v>9.61</v>
      </c>
      <c r="H9" s="11">
        <f>ROUND(F9-G9,2)</f>
        <v>0.39</v>
      </c>
    </row>
    <row r="10" spans="1:9" ht="15" x14ac:dyDescent="0.25">
      <c r="A10" s="12" t="s">
        <v>13</v>
      </c>
      <c r="B10" s="13">
        <v>5</v>
      </c>
      <c r="C10" s="14">
        <f t="shared" si="0"/>
        <v>4</v>
      </c>
      <c r="D10" s="14">
        <f t="shared" ref="D10:D33" si="5">ROUND(B10-C10,0)</f>
        <v>1</v>
      </c>
      <c r="E10" s="15">
        <v>25</v>
      </c>
      <c r="F10" s="16">
        <f t="shared" ref="F10:F33" si="6">D10*E10</f>
        <v>25</v>
      </c>
      <c r="G10" s="15">
        <f t="shared" si="3"/>
        <v>24.03</v>
      </c>
      <c r="H10" s="11">
        <f t="shared" ref="H10:H33" si="7">ROUND(F10-G10,2)</f>
        <v>0.97</v>
      </c>
    </row>
    <row r="11" spans="1:9" ht="15" x14ac:dyDescent="0.25">
      <c r="A11" s="6" t="s">
        <v>14</v>
      </c>
      <c r="B11" s="7">
        <v>25</v>
      </c>
      <c r="C11" s="8">
        <f t="shared" si="0"/>
        <v>18</v>
      </c>
      <c r="D11" s="8">
        <f t="shared" si="5"/>
        <v>7</v>
      </c>
      <c r="E11" s="9">
        <v>2.5</v>
      </c>
      <c r="F11" s="10">
        <f t="shared" si="6"/>
        <v>17.5</v>
      </c>
      <c r="G11" s="9">
        <f t="shared" si="3"/>
        <v>16.82</v>
      </c>
      <c r="H11" s="11">
        <f t="shared" si="7"/>
        <v>0.68</v>
      </c>
    </row>
    <row r="12" spans="1:9" ht="15" x14ac:dyDescent="0.25">
      <c r="A12" s="6" t="s">
        <v>15</v>
      </c>
      <c r="B12" s="7">
        <v>47</v>
      </c>
      <c r="C12" s="8">
        <f>ROUND(B12*70%,0)</f>
        <v>33</v>
      </c>
      <c r="D12" s="8">
        <f>ROUND(B12-C12,0)</f>
        <v>14</v>
      </c>
      <c r="E12" s="9">
        <v>10</v>
      </c>
      <c r="F12" s="10">
        <f>D12*E12</f>
        <v>140</v>
      </c>
      <c r="G12" s="9">
        <f>ROUNDDOWN(F12/1.04,2)</f>
        <v>134.61000000000001</v>
      </c>
      <c r="H12" s="11">
        <f>ROUND(F12-G12,2)</f>
        <v>5.39</v>
      </c>
    </row>
    <row r="13" spans="1:9" ht="15" x14ac:dyDescent="0.25">
      <c r="A13" s="6" t="s">
        <v>16</v>
      </c>
      <c r="B13" s="7">
        <v>125</v>
      </c>
      <c r="C13" s="8">
        <f t="shared" si="0"/>
        <v>88</v>
      </c>
      <c r="D13" s="8">
        <f t="shared" si="5"/>
        <v>37</v>
      </c>
      <c r="E13" s="9">
        <v>3.4</v>
      </c>
      <c r="F13" s="10">
        <f t="shared" si="6"/>
        <v>125.8</v>
      </c>
      <c r="G13" s="9">
        <f t="shared" si="3"/>
        <v>120.96</v>
      </c>
      <c r="H13" s="11">
        <f t="shared" si="7"/>
        <v>4.84</v>
      </c>
    </row>
    <row r="14" spans="1:9" ht="15" x14ac:dyDescent="0.25">
      <c r="A14" s="6" t="s">
        <v>17</v>
      </c>
      <c r="B14" s="7">
        <v>8</v>
      </c>
      <c r="C14" s="8">
        <f t="shared" si="0"/>
        <v>6</v>
      </c>
      <c r="D14" s="8">
        <f t="shared" si="5"/>
        <v>2</v>
      </c>
      <c r="E14" s="9">
        <v>6</v>
      </c>
      <c r="F14" s="10">
        <f t="shared" si="6"/>
        <v>12</v>
      </c>
      <c r="G14" s="9">
        <f t="shared" si="3"/>
        <v>11.53</v>
      </c>
      <c r="H14" s="11">
        <f t="shared" si="7"/>
        <v>0.47</v>
      </c>
    </row>
    <row r="15" spans="1:9" ht="15" x14ac:dyDescent="0.25">
      <c r="A15" s="6" t="s">
        <v>18</v>
      </c>
      <c r="B15" s="7">
        <v>230</v>
      </c>
      <c r="C15" s="8">
        <f t="shared" si="0"/>
        <v>161</v>
      </c>
      <c r="D15" s="8">
        <f t="shared" si="5"/>
        <v>69</v>
      </c>
      <c r="E15" s="9">
        <v>2.4</v>
      </c>
      <c r="F15" s="10">
        <f t="shared" si="6"/>
        <v>165.6</v>
      </c>
      <c r="G15" s="9">
        <f t="shared" si="3"/>
        <v>159.22999999999999</v>
      </c>
      <c r="H15" s="11">
        <f t="shared" si="7"/>
        <v>6.37</v>
      </c>
    </row>
    <row r="16" spans="1:9" ht="15" x14ac:dyDescent="0.25">
      <c r="A16" s="6" t="s">
        <v>19</v>
      </c>
      <c r="B16" s="7">
        <v>1</v>
      </c>
      <c r="C16" s="8">
        <f t="shared" si="0"/>
        <v>1</v>
      </c>
      <c r="D16" s="8">
        <f t="shared" si="5"/>
        <v>0</v>
      </c>
      <c r="E16" s="9">
        <v>2.1</v>
      </c>
      <c r="F16" s="10">
        <f t="shared" si="6"/>
        <v>0</v>
      </c>
      <c r="G16" s="9">
        <f t="shared" si="3"/>
        <v>0</v>
      </c>
      <c r="H16" s="11">
        <f t="shared" si="7"/>
        <v>0</v>
      </c>
    </row>
    <row r="17" spans="1:8" ht="15" x14ac:dyDescent="0.25">
      <c r="A17" s="6" t="s">
        <v>20</v>
      </c>
      <c r="B17" s="7">
        <v>1</v>
      </c>
      <c r="C17" s="8">
        <f t="shared" si="0"/>
        <v>1</v>
      </c>
      <c r="D17" s="8">
        <f t="shared" si="5"/>
        <v>0</v>
      </c>
      <c r="E17" s="9">
        <v>12</v>
      </c>
      <c r="F17" s="10">
        <f t="shared" si="6"/>
        <v>0</v>
      </c>
      <c r="G17" s="9">
        <f t="shared" si="3"/>
        <v>0</v>
      </c>
      <c r="H17" s="11">
        <f t="shared" si="7"/>
        <v>0</v>
      </c>
    </row>
    <row r="18" spans="1:8" ht="15" x14ac:dyDescent="0.25">
      <c r="A18" s="6" t="s">
        <v>21</v>
      </c>
      <c r="B18" s="7">
        <v>4</v>
      </c>
      <c r="C18" s="8">
        <f t="shared" si="0"/>
        <v>3</v>
      </c>
      <c r="D18" s="8">
        <f t="shared" si="5"/>
        <v>1</v>
      </c>
      <c r="E18" s="9">
        <v>5.16</v>
      </c>
      <c r="F18" s="10">
        <f t="shared" si="6"/>
        <v>5.16</v>
      </c>
      <c r="G18" s="9">
        <f t="shared" si="3"/>
        <v>4.96</v>
      </c>
      <c r="H18" s="11">
        <f t="shared" si="7"/>
        <v>0.2</v>
      </c>
    </row>
    <row r="19" spans="1:8" ht="15" x14ac:dyDescent="0.25">
      <c r="A19" s="12" t="s">
        <v>22</v>
      </c>
      <c r="B19" s="13">
        <v>337</v>
      </c>
      <c r="C19" s="14">
        <f t="shared" si="0"/>
        <v>236</v>
      </c>
      <c r="D19" s="14">
        <f t="shared" si="5"/>
        <v>101</v>
      </c>
      <c r="E19" s="15">
        <v>2.8</v>
      </c>
      <c r="F19" s="16">
        <f t="shared" si="6"/>
        <v>282.79999999999995</v>
      </c>
      <c r="G19" s="15">
        <f t="shared" si="3"/>
        <v>271.92</v>
      </c>
      <c r="H19" s="11">
        <f t="shared" si="7"/>
        <v>10.88</v>
      </c>
    </row>
    <row r="20" spans="1:8" ht="15" x14ac:dyDescent="0.25">
      <c r="A20" s="12" t="s">
        <v>23</v>
      </c>
      <c r="B20" s="13">
        <v>27</v>
      </c>
      <c r="C20" s="14">
        <f t="shared" si="0"/>
        <v>19</v>
      </c>
      <c r="D20" s="14">
        <f t="shared" si="5"/>
        <v>8</v>
      </c>
      <c r="E20" s="15">
        <v>5</v>
      </c>
      <c r="F20" s="16">
        <f t="shared" si="6"/>
        <v>40</v>
      </c>
      <c r="G20" s="15">
        <f t="shared" si="3"/>
        <v>38.46</v>
      </c>
      <c r="H20" s="11">
        <f t="shared" si="7"/>
        <v>1.54</v>
      </c>
    </row>
    <row r="21" spans="1:8" ht="15" x14ac:dyDescent="0.25">
      <c r="A21" s="12" t="s">
        <v>24</v>
      </c>
      <c r="B21" s="13">
        <v>29</v>
      </c>
      <c r="C21" s="14">
        <f t="shared" si="0"/>
        <v>20</v>
      </c>
      <c r="D21" s="14">
        <f t="shared" si="5"/>
        <v>9</v>
      </c>
      <c r="E21" s="15">
        <v>10</v>
      </c>
      <c r="F21" s="16">
        <f t="shared" si="6"/>
        <v>90</v>
      </c>
      <c r="G21" s="15">
        <f t="shared" si="3"/>
        <v>86.53</v>
      </c>
      <c r="H21" s="11">
        <f t="shared" si="7"/>
        <v>3.47</v>
      </c>
    </row>
    <row r="22" spans="1:8" ht="15" x14ac:dyDescent="0.25">
      <c r="A22" s="12" t="s">
        <v>25</v>
      </c>
      <c r="B22" s="13">
        <v>53</v>
      </c>
      <c r="C22" s="14">
        <f t="shared" si="0"/>
        <v>37</v>
      </c>
      <c r="D22" s="14">
        <f t="shared" si="5"/>
        <v>16</v>
      </c>
      <c r="E22" s="15">
        <v>3.5</v>
      </c>
      <c r="F22" s="16">
        <f t="shared" si="6"/>
        <v>56</v>
      </c>
      <c r="G22" s="15">
        <f t="shared" si="3"/>
        <v>53.84</v>
      </c>
      <c r="H22" s="11">
        <f t="shared" si="7"/>
        <v>2.16</v>
      </c>
    </row>
    <row r="23" spans="1:8" ht="15" x14ac:dyDescent="0.25">
      <c r="A23" s="12" t="s">
        <v>26</v>
      </c>
      <c r="B23" s="13">
        <v>31</v>
      </c>
      <c r="C23" s="14">
        <f t="shared" si="0"/>
        <v>22</v>
      </c>
      <c r="D23" s="14">
        <f t="shared" si="5"/>
        <v>9</v>
      </c>
      <c r="E23" s="15">
        <v>10</v>
      </c>
      <c r="F23" s="16">
        <f t="shared" si="6"/>
        <v>90</v>
      </c>
      <c r="G23" s="15">
        <f t="shared" si="3"/>
        <v>86.53</v>
      </c>
      <c r="H23" s="11">
        <f t="shared" si="7"/>
        <v>3.47</v>
      </c>
    </row>
    <row r="24" spans="1:8" ht="15" x14ac:dyDescent="0.25">
      <c r="A24" s="12" t="s">
        <v>27</v>
      </c>
      <c r="B24" s="13">
        <v>59</v>
      </c>
      <c r="C24" s="14">
        <f t="shared" si="0"/>
        <v>41</v>
      </c>
      <c r="D24" s="14">
        <f t="shared" si="5"/>
        <v>18</v>
      </c>
      <c r="E24" s="15">
        <v>3.5</v>
      </c>
      <c r="F24" s="16">
        <f t="shared" si="6"/>
        <v>63</v>
      </c>
      <c r="G24" s="15">
        <f t="shared" si="3"/>
        <v>60.57</v>
      </c>
      <c r="H24" s="11">
        <f t="shared" si="7"/>
        <v>2.4300000000000002</v>
      </c>
    </row>
    <row r="25" spans="1:8" ht="15" x14ac:dyDescent="0.25">
      <c r="A25" s="12" t="s">
        <v>28</v>
      </c>
      <c r="B25" s="13">
        <v>30</v>
      </c>
      <c r="C25" s="14">
        <f t="shared" si="0"/>
        <v>21</v>
      </c>
      <c r="D25" s="14">
        <f t="shared" si="5"/>
        <v>9</v>
      </c>
      <c r="E25" s="15">
        <v>10</v>
      </c>
      <c r="F25" s="16">
        <f t="shared" si="6"/>
        <v>90</v>
      </c>
      <c r="G25" s="15">
        <f t="shared" si="3"/>
        <v>86.53</v>
      </c>
      <c r="H25" s="11">
        <f t="shared" si="7"/>
        <v>3.47</v>
      </c>
    </row>
    <row r="26" spans="1:8" ht="15" x14ac:dyDescent="0.25">
      <c r="A26" s="12" t="s">
        <v>29</v>
      </c>
      <c r="B26" s="13">
        <v>48</v>
      </c>
      <c r="C26" s="14">
        <f t="shared" si="0"/>
        <v>34</v>
      </c>
      <c r="D26" s="14">
        <f t="shared" si="5"/>
        <v>14</v>
      </c>
      <c r="E26" s="15">
        <v>3.5</v>
      </c>
      <c r="F26" s="16">
        <f t="shared" si="6"/>
        <v>49</v>
      </c>
      <c r="G26" s="15">
        <f t="shared" si="3"/>
        <v>47.11</v>
      </c>
      <c r="H26" s="11">
        <f t="shared" si="7"/>
        <v>1.89</v>
      </c>
    </row>
    <row r="27" spans="1:8" ht="15" x14ac:dyDescent="0.25">
      <c r="A27" s="6" t="s">
        <v>30</v>
      </c>
      <c r="B27" s="7">
        <v>23</v>
      </c>
      <c r="C27" s="8">
        <f t="shared" si="0"/>
        <v>16</v>
      </c>
      <c r="D27" s="8">
        <f t="shared" si="5"/>
        <v>7</v>
      </c>
      <c r="E27" s="9">
        <v>2</v>
      </c>
      <c r="F27" s="10">
        <f t="shared" si="6"/>
        <v>14</v>
      </c>
      <c r="G27" s="9">
        <f t="shared" si="3"/>
        <v>13.46</v>
      </c>
      <c r="H27" s="11">
        <f t="shared" si="7"/>
        <v>0.54</v>
      </c>
    </row>
    <row r="28" spans="1:8" ht="15" x14ac:dyDescent="0.25">
      <c r="A28" s="6" t="s">
        <v>31</v>
      </c>
      <c r="B28" s="7">
        <v>21</v>
      </c>
      <c r="C28" s="8">
        <f t="shared" si="0"/>
        <v>15</v>
      </c>
      <c r="D28" s="8">
        <f t="shared" si="5"/>
        <v>6</v>
      </c>
      <c r="E28" s="9">
        <v>2</v>
      </c>
      <c r="F28" s="10">
        <f t="shared" si="6"/>
        <v>12</v>
      </c>
      <c r="G28" s="9">
        <f t="shared" si="3"/>
        <v>11.53</v>
      </c>
      <c r="H28" s="11">
        <f t="shared" si="7"/>
        <v>0.47</v>
      </c>
    </row>
    <row r="29" spans="1:8" ht="15" x14ac:dyDescent="0.25">
      <c r="A29" s="6" t="s">
        <v>32</v>
      </c>
      <c r="B29" s="7">
        <v>140</v>
      </c>
      <c r="C29" s="8">
        <f>ROUND(B29*70%,0)</f>
        <v>98</v>
      </c>
      <c r="D29" s="8">
        <f t="shared" si="5"/>
        <v>42</v>
      </c>
      <c r="E29" s="9">
        <v>3.8</v>
      </c>
      <c r="F29" s="10">
        <f t="shared" si="6"/>
        <v>159.6</v>
      </c>
      <c r="G29" s="9">
        <f>ROUNDDOWN(F29/1.04,2)</f>
        <v>153.46</v>
      </c>
      <c r="H29" s="11">
        <f t="shared" si="7"/>
        <v>6.14</v>
      </c>
    </row>
    <row r="30" spans="1:8" ht="15" x14ac:dyDescent="0.25">
      <c r="A30" s="12" t="s">
        <v>33</v>
      </c>
      <c r="B30" s="13">
        <v>12</v>
      </c>
      <c r="C30" s="14">
        <f t="shared" si="0"/>
        <v>8</v>
      </c>
      <c r="D30" s="14">
        <f t="shared" si="5"/>
        <v>4</v>
      </c>
      <c r="E30" s="15">
        <v>6</v>
      </c>
      <c r="F30" s="16">
        <f t="shared" si="6"/>
        <v>24</v>
      </c>
      <c r="G30" s="15">
        <f t="shared" si="3"/>
        <v>23.07</v>
      </c>
      <c r="H30" s="11">
        <f t="shared" si="7"/>
        <v>0.93</v>
      </c>
    </row>
    <row r="31" spans="1:8" ht="15" x14ac:dyDescent="0.25">
      <c r="A31" s="12" t="s">
        <v>34</v>
      </c>
      <c r="B31" s="13">
        <v>206</v>
      </c>
      <c r="C31" s="14">
        <f t="shared" si="0"/>
        <v>144</v>
      </c>
      <c r="D31" s="14">
        <f t="shared" si="5"/>
        <v>62</v>
      </c>
      <c r="E31" s="15">
        <v>2</v>
      </c>
      <c r="F31" s="16">
        <f t="shared" si="6"/>
        <v>124</v>
      </c>
      <c r="G31" s="15">
        <f t="shared" si="3"/>
        <v>119.23</v>
      </c>
      <c r="H31" s="11">
        <f t="shared" si="7"/>
        <v>4.7699999999999996</v>
      </c>
    </row>
    <row r="32" spans="1:8" ht="15" x14ac:dyDescent="0.25">
      <c r="A32" s="12" t="s">
        <v>35</v>
      </c>
      <c r="B32" s="13">
        <v>517</v>
      </c>
      <c r="C32" s="14">
        <f t="shared" si="0"/>
        <v>362</v>
      </c>
      <c r="D32" s="14">
        <f t="shared" si="5"/>
        <v>155</v>
      </c>
      <c r="E32" s="15">
        <v>2</v>
      </c>
      <c r="F32" s="16">
        <f t="shared" si="6"/>
        <v>310</v>
      </c>
      <c r="G32" s="15">
        <f t="shared" si="3"/>
        <v>298.07</v>
      </c>
      <c r="H32" s="11">
        <f t="shared" si="7"/>
        <v>11.93</v>
      </c>
    </row>
    <row r="33" spans="1:8" ht="15" x14ac:dyDescent="0.25">
      <c r="A33" s="6" t="s">
        <v>36</v>
      </c>
      <c r="B33" s="7">
        <v>1</v>
      </c>
      <c r="C33" s="8">
        <f t="shared" si="0"/>
        <v>1</v>
      </c>
      <c r="D33" s="8">
        <f t="shared" si="5"/>
        <v>0</v>
      </c>
      <c r="E33" s="9">
        <v>10</v>
      </c>
      <c r="F33" s="10">
        <f t="shared" si="6"/>
        <v>0</v>
      </c>
      <c r="G33" s="9">
        <f t="shared" si="3"/>
        <v>0</v>
      </c>
      <c r="H33" s="11">
        <f t="shared" si="7"/>
        <v>0</v>
      </c>
    </row>
    <row r="34" spans="1:8" ht="15" x14ac:dyDescent="0.25">
      <c r="A34" s="6" t="s">
        <v>37</v>
      </c>
      <c r="B34" s="7">
        <v>110</v>
      </c>
      <c r="C34" s="8">
        <f>ROUND(B34*70%,0)</f>
        <v>77</v>
      </c>
      <c r="D34" s="8">
        <f>ROUND(B34-C34,0)</f>
        <v>33</v>
      </c>
      <c r="E34" s="9">
        <v>3</v>
      </c>
      <c r="F34" s="10">
        <f>D34*E34</f>
        <v>99</v>
      </c>
      <c r="G34" s="9">
        <f>ROUNDDOWN(F34/1.04,2)</f>
        <v>95.19</v>
      </c>
      <c r="H34" s="11">
        <f>ROUND(F34-G34,2)</f>
        <v>3.81</v>
      </c>
    </row>
    <row r="35" spans="1:8" ht="15" x14ac:dyDescent="0.25">
      <c r="A35" s="6" t="s">
        <v>38</v>
      </c>
      <c r="B35" s="7">
        <v>1</v>
      </c>
      <c r="C35" s="8">
        <f t="shared" ref="C35:C41" si="8">ROUND(B35*70%,0)</f>
        <v>1</v>
      </c>
      <c r="D35" s="8">
        <f t="shared" ref="D35:D62" si="9">ROUND(B35-C35,0)</f>
        <v>0</v>
      </c>
      <c r="E35" s="9">
        <v>0.65</v>
      </c>
      <c r="F35" s="10">
        <f t="shared" ref="F35:F62" si="10">D35*E35</f>
        <v>0</v>
      </c>
      <c r="G35" s="9">
        <f t="shared" ref="G35:G41" si="11">ROUNDDOWN(F35/1.04,2)</f>
        <v>0</v>
      </c>
      <c r="H35" s="11">
        <f t="shared" ref="H35:H62" si="12">ROUND(F35-G35,2)</f>
        <v>0</v>
      </c>
    </row>
    <row r="36" spans="1:8" ht="15" x14ac:dyDescent="0.25">
      <c r="A36" s="6" t="s">
        <v>39</v>
      </c>
      <c r="B36" s="7">
        <v>21</v>
      </c>
      <c r="C36" s="8">
        <f t="shared" si="8"/>
        <v>15</v>
      </c>
      <c r="D36" s="8">
        <f t="shared" si="9"/>
        <v>6</v>
      </c>
      <c r="E36" s="9">
        <v>2.6</v>
      </c>
      <c r="F36" s="10">
        <f t="shared" si="10"/>
        <v>15.600000000000001</v>
      </c>
      <c r="G36" s="9">
        <f t="shared" si="11"/>
        <v>15</v>
      </c>
      <c r="H36" s="11">
        <f t="shared" si="12"/>
        <v>0.6</v>
      </c>
    </row>
    <row r="37" spans="1:8" ht="15" x14ac:dyDescent="0.25">
      <c r="A37" s="6" t="s">
        <v>40</v>
      </c>
      <c r="B37" s="7">
        <v>91</v>
      </c>
      <c r="C37" s="8">
        <f t="shared" si="8"/>
        <v>64</v>
      </c>
      <c r="D37" s="8">
        <f t="shared" si="9"/>
        <v>27</v>
      </c>
      <c r="E37" s="9">
        <v>2.8</v>
      </c>
      <c r="F37" s="10">
        <f t="shared" si="10"/>
        <v>75.599999999999994</v>
      </c>
      <c r="G37" s="9">
        <f t="shared" si="11"/>
        <v>72.69</v>
      </c>
      <c r="H37" s="11">
        <f t="shared" si="12"/>
        <v>2.91</v>
      </c>
    </row>
    <row r="38" spans="1:8" ht="15" x14ac:dyDescent="0.25">
      <c r="A38" s="6" t="s">
        <v>41</v>
      </c>
      <c r="B38" s="7">
        <v>9</v>
      </c>
      <c r="C38" s="8">
        <f t="shared" si="8"/>
        <v>6</v>
      </c>
      <c r="D38" s="8">
        <f t="shared" si="9"/>
        <v>3</v>
      </c>
      <c r="E38" s="9">
        <v>9.3000000000000007</v>
      </c>
      <c r="F38" s="10">
        <f t="shared" si="10"/>
        <v>27.900000000000002</v>
      </c>
      <c r="G38" s="9">
        <f t="shared" si="11"/>
        <v>26.82</v>
      </c>
      <c r="H38" s="11">
        <f t="shared" si="12"/>
        <v>1.08</v>
      </c>
    </row>
    <row r="39" spans="1:8" ht="15" x14ac:dyDescent="0.25">
      <c r="A39" s="6" t="s">
        <v>42</v>
      </c>
      <c r="B39" s="7">
        <v>1</v>
      </c>
      <c r="C39" s="8">
        <f t="shared" si="8"/>
        <v>1</v>
      </c>
      <c r="D39" s="8">
        <f t="shared" si="9"/>
        <v>0</v>
      </c>
      <c r="E39" s="9">
        <v>7.75</v>
      </c>
      <c r="F39" s="10">
        <f t="shared" si="10"/>
        <v>0</v>
      </c>
      <c r="G39" s="9">
        <f t="shared" si="11"/>
        <v>0</v>
      </c>
      <c r="H39" s="11">
        <f t="shared" si="12"/>
        <v>0</v>
      </c>
    </row>
    <row r="40" spans="1:8" ht="15" x14ac:dyDescent="0.25">
      <c r="A40" s="6" t="s">
        <v>43</v>
      </c>
      <c r="B40" s="7">
        <v>1</v>
      </c>
      <c r="C40" s="8">
        <f t="shared" si="8"/>
        <v>1</v>
      </c>
      <c r="D40" s="8">
        <f t="shared" si="9"/>
        <v>0</v>
      </c>
      <c r="E40" s="9">
        <v>7.75</v>
      </c>
      <c r="F40" s="10">
        <f t="shared" si="10"/>
        <v>0</v>
      </c>
      <c r="G40" s="9">
        <f t="shared" si="11"/>
        <v>0</v>
      </c>
      <c r="H40" s="11">
        <f t="shared" si="12"/>
        <v>0</v>
      </c>
    </row>
    <row r="41" spans="1:8" ht="15" x14ac:dyDescent="0.25">
      <c r="A41" s="6" t="s">
        <v>44</v>
      </c>
      <c r="B41" s="7">
        <v>1</v>
      </c>
      <c r="C41" s="8">
        <f t="shared" si="8"/>
        <v>1</v>
      </c>
      <c r="D41" s="8">
        <f t="shared" si="9"/>
        <v>0</v>
      </c>
      <c r="E41" s="9">
        <v>2.58</v>
      </c>
      <c r="F41" s="10">
        <f t="shared" si="10"/>
        <v>0</v>
      </c>
      <c r="G41" s="9">
        <f t="shared" si="11"/>
        <v>0</v>
      </c>
      <c r="H41" s="11">
        <f t="shared" si="12"/>
        <v>0</v>
      </c>
    </row>
    <row r="42" spans="1:8" ht="18" customHeight="1" x14ac:dyDescent="0.25">
      <c r="A42" s="12" t="s">
        <v>45</v>
      </c>
      <c r="B42" s="13">
        <v>99</v>
      </c>
      <c r="C42" s="14">
        <f t="shared" si="0"/>
        <v>69</v>
      </c>
      <c r="D42" s="14">
        <f t="shared" si="9"/>
        <v>30</v>
      </c>
      <c r="E42" s="15">
        <v>3</v>
      </c>
      <c r="F42" s="16">
        <f t="shared" si="10"/>
        <v>90</v>
      </c>
      <c r="G42" s="15">
        <f t="shared" si="3"/>
        <v>86.53</v>
      </c>
      <c r="H42" s="11">
        <f t="shared" si="12"/>
        <v>3.47</v>
      </c>
    </row>
    <row r="43" spans="1:8" ht="18" customHeight="1" x14ac:dyDescent="0.25">
      <c r="A43" s="6" t="s">
        <v>46</v>
      </c>
      <c r="B43" s="7">
        <v>6</v>
      </c>
      <c r="C43" s="8">
        <f t="shared" si="0"/>
        <v>4</v>
      </c>
      <c r="D43" s="8">
        <f t="shared" si="9"/>
        <v>2</v>
      </c>
      <c r="E43" s="9">
        <v>5.16</v>
      </c>
      <c r="F43" s="10">
        <f t="shared" si="10"/>
        <v>10.32</v>
      </c>
      <c r="G43" s="9">
        <f t="shared" si="3"/>
        <v>9.92</v>
      </c>
      <c r="H43" s="11">
        <f t="shared" si="12"/>
        <v>0.4</v>
      </c>
    </row>
    <row r="44" spans="1:8" ht="18" customHeight="1" x14ac:dyDescent="0.25">
      <c r="A44" s="6" t="s">
        <v>47</v>
      </c>
      <c r="B44" s="7">
        <v>462</v>
      </c>
      <c r="C44" s="8">
        <f t="shared" si="0"/>
        <v>323</v>
      </c>
      <c r="D44" s="8">
        <f t="shared" si="9"/>
        <v>139</v>
      </c>
      <c r="E44" s="9">
        <v>0.9</v>
      </c>
      <c r="F44" s="10">
        <f t="shared" si="10"/>
        <v>125.10000000000001</v>
      </c>
      <c r="G44" s="9">
        <f t="shared" si="3"/>
        <v>120.28</v>
      </c>
      <c r="H44" s="11">
        <f t="shared" si="12"/>
        <v>4.82</v>
      </c>
    </row>
    <row r="45" spans="1:8" ht="18" customHeight="1" x14ac:dyDescent="0.25">
      <c r="A45" s="6" t="s">
        <v>48</v>
      </c>
      <c r="B45" s="7">
        <v>1</v>
      </c>
      <c r="C45" s="8">
        <f t="shared" si="0"/>
        <v>1</v>
      </c>
      <c r="D45" s="8">
        <f t="shared" si="9"/>
        <v>0</v>
      </c>
      <c r="E45" s="9">
        <v>6.2</v>
      </c>
      <c r="F45" s="10">
        <f t="shared" si="10"/>
        <v>0</v>
      </c>
      <c r="G45" s="9">
        <f t="shared" si="3"/>
        <v>0</v>
      </c>
      <c r="H45" s="11">
        <f t="shared" si="12"/>
        <v>0</v>
      </c>
    </row>
    <row r="46" spans="1:8" ht="18" customHeight="1" x14ac:dyDescent="0.25">
      <c r="A46" s="6" t="s">
        <v>49</v>
      </c>
      <c r="B46" s="7">
        <v>1</v>
      </c>
      <c r="C46" s="8">
        <f t="shared" si="0"/>
        <v>1</v>
      </c>
      <c r="D46" s="8">
        <f t="shared" si="9"/>
        <v>0</v>
      </c>
      <c r="E46" s="9">
        <v>1</v>
      </c>
      <c r="F46" s="10">
        <f t="shared" si="10"/>
        <v>0</v>
      </c>
      <c r="G46" s="9">
        <f t="shared" si="3"/>
        <v>0</v>
      </c>
      <c r="H46" s="11">
        <f t="shared" si="12"/>
        <v>0</v>
      </c>
    </row>
    <row r="47" spans="1:8" ht="15" x14ac:dyDescent="0.25">
      <c r="A47" s="12" t="s">
        <v>50</v>
      </c>
      <c r="B47" s="13">
        <v>54</v>
      </c>
      <c r="C47" s="14">
        <f t="shared" si="0"/>
        <v>38</v>
      </c>
      <c r="D47" s="14">
        <f t="shared" si="9"/>
        <v>16</v>
      </c>
      <c r="E47" s="15">
        <v>0.65</v>
      </c>
      <c r="F47" s="16">
        <f t="shared" si="10"/>
        <v>10.4</v>
      </c>
      <c r="G47" s="15">
        <f t="shared" si="3"/>
        <v>10</v>
      </c>
      <c r="H47" s="11">
        <f t="shared" si="12"/>
        <v>0.4</v>
      </c>
    </row>
    <row r="48" spans="1:8" ht="15" x14ac:dyDescent="0.25">
      <c r="A48" s="12" t="s">
        <v>51</v>
      </c>
      <c r="B48" s="13">
        <v>343</v>
      </c>
      <c r="C48" s="14">
        <f t="shared" si="0"/>
        <v>240</v>
      </c>
      <c r="D48" s="14">
        <f t="shared" si="9"/>
        <v>103</v>
      </c>
      <c r="E48" s="15">
        <v>2.8</v>
      </c>
      <c r="F48" s="16">
        <f t="shared" si="10"/>
        <v>288.39999999999998</v>
      </c>
      <c r="G48" s="15">
        <f t="shared" si="3"/>
        <v>277.3</v>
      </c>
      <c r="H48" s="11">
        <f t="shared" si="12"/>
        <v>11.1</v>
      </c>
    </row>
    <row r="49" spans="1:8" ht="15" x14ac:dyDescent="0.25">
      <c r="A49" s="12" t="s">
        <v>52</v>
      </c>
      <c r="B49" s="13">
        <v>12</v>
      </c>
      <c r="C49" s="14">
        <f t="shared" si="0"/>
        <v>8</v>
      </c>
      <c r="D49" s="14">
        <f t="shared" si="9"/>
        <v>4</v>
      </c>
      <c r="E49" s="15">
        <v>5</v>
      </c>
      <c r="F49" s="16">
        <f t="shared" si="10"/>
        <v>20</v>
      </c>
      <c r="G49" s="15">
        <f t="shared" si="3"/>
        <v>19.23</v>
      </c>
      <c r="H49" s="11">
        <f t="shared" si="12"/>
        <v>0.77</v>
      </c>
    </row>
    <row r="50" spans="1:8" ht="15" x14ac:dyDescent="0.25">
      <c r="A50" s="6" t="s">
        <v>53</v>
      </c>
      <c r="B50" s="7">
        <v>3</v>
      </c>
      <c r="C50" s="8">
        <f t="shared" si="0"/>
        <v>2</v>
      </c>
      <c r="D50" s="8">
        <f t="shared" si="9"/>
        <v>1</v>
      </c>
      <c r="E50" s="9">
        <v>12.91</v>
      </c>
      <c r="F50" s="10">
        <f t="shared" si="10"/>
        <v>12.91</v>
      </c>
      <c r="G50" s="9">
        <f t="shared" si="3"/>
        <v>12.41</v>
      </c>
      <c r="H50" s="11">
        <f t="shared" si="12"/>
        <v>0.5</v>
      </c>
    </row>
    <row r="51" spans="1:8" ht="15" x14ac:dyDescent="0.25">
      <c r="A51" s="12" t="s">
        <v>54</v>
      </c>
      <c r="B51" s="13">
        <v>893</v>
      </c>
      <c r="C51" s="14">
        <f t="shared" si="0"/>
        <v>625</v>
      </c>
      <c r="D51" s="14">
        <f t="shared" si="9"/>
        <v>268</v>
      </c>
      <c r="E51" s="15">
        <v>2.1</v>
      </c>
      <c r="F51" s="16">
        <f t="shared" si="10"/>
        <v>562.80000000000007</v>
      </c>
      <c r="G51" s="15">
        <f t="shared" si="3"/>
        <v>541.15</v>
      </c>
      <c r="H51" s="11">
        <f t="shared" si="12"/>
        <v>21.65</v>
      </c>
    </row>
    <row r="52" spans="1:8" ht="15" x14ac:dyDescent="0.25">
      <c r="A52" s="12" t="s">
        <v>55</v>
      </c>
      <c r="B52" s="13">
        <v>49</v>
      </c>
      <c r="C52" s="14">
        <f t="shared" si="0"/>
        <v>34</v>
      </c>
      <c r="D52" s="14">
        <f t="shared" si="9"/>
        <v>15</v>
      </c>
      <c r="E52" s="15">
        <v>6</v>
      </c>
      <c r="F52" s="16">
        <f t="shared" si="10"/>
        <v>90</v>
      </c>
      <c r="G52" s="15">
        <f t="shared" si="3"/>
        <v>86.53</v>
      </c>
      <c r="H52" s="11">
        <f t="shared" si="12"/>
        <v>3.47</v>
      </c>
    </row>
    <row r="53" spans="1:8" ht="15" x14ac:dyDescent="0.25">
      <c r="A53" s="12" t="s">
        <v>56</v>
      </c>
      <c r="B53" s="13">
        <v>1</v>
      </c>
      <c r="C53" s="14">
        <f>ROUND(B53*70%,0)</f>
        <v>1</v>
      </c>
      <c r="D53" s="14">
        <f t="shared" si="9"/>
        <v>0</v>
      </c>
      <c r="E53" s="15">
        <v>3.4</v>
      </c>
      <c r="F53" s="16">
        <f t="shared" si="10"/>
        <v>0</v>
      </c>
      <c r="G53" s="15">
        <f>ROUNDDOWN(F53/1.04,2)</f>
        <v>0</v>
      </c>
      <c r="H53" s="11">
        <f t="shared" si="12"/>
        <v>0</v>
      </c>
    </row>
    <row r="54" spans="1:8" ht="15" x14ac:dyDescent="0.25">
      <c r="A54" s="6" t="s">
        <v>57</v>
      </c>
      <c r="B54" s="7">
        <v>101</v>
      </c>
      <c r="C54" s="8">
        <f>ROUND(B54*70%,0)</f>
        <v>71</v>
      </c>
      <c r="D54" s="8">
        <f t="shared" si="9"/>
        <v>30</v>
      </c>
      <c r="E54" s="9">
        <v>3.4</v>
      </c>
      <c r="F54" s="10">
        <f t="shared" si="10"/>
        <v>102</v>
      </c>
      <c r="G54" s="9">
        <f>ROUNDDOWN(F54/1.04,2)</f>
        <v>98.07</v>
      </c>
      <c r="H54" s="11">
        <f t="shared" si="12"/>
        <v>3.93</v>
      </c>
    </row>
    <row r="55" spans="1:8" ht="15" x14ac:dyDescent="0.25">
      <c r="A55" s="6" t="s">
        <v>58</v>
      </c>
      <c r="B55" s="7">
        <v>1</v>
      </c>
      <c r="C55" s="8">
        <f>ROUND(B55*70%,0)</f>
        <v>1</v>
      </c>
      <c r="D55" s="8">
        <f t="shared" si="9"/>
        <v>0</v>
      </c>
      <c r="E55" s="9">
        <v>3.4</v>
      </c>
      <c r="F55" s="10">
        <f t="shared" si="10"/>
        <v>0</v>
      </c>
      <c r="G55" s="9">
        <f>ROUNDDOWN(F55/1.04,2)</f>
        <v>0</v>
      </c>
      <c r="H55" s="11">
        <f t="shared" si="12"/>
        <v>0</v>
      </c>
    </row>
    <row r="56" spans="1:8" ht="15" x14ac:dyDescent="0.25">
      <c r="A56" s="6" t="s">
        <v>59</v>
      </c>
      <c r="B56" s="7">
        <v>7</v>
      </c>
      <c r="C56" s="8">
        <f t="shared" si="0"/>
        <v>5</v>
      </c>
      <c r="D56" s="8">
        <f t="shared" si="9"/>
        <v>2</v>
      </c>
      <c r="E56" s="9">
        <v>5</v>
      </c>
      <c r="F56" s="10">
        <f t="shared" si="10"/>
        <v>10</v>
      </c>
      <c r="G56" s="9">
        <f t="shared" si="3"/>
        <v>9.61</v>
      </c>
      <c r="H56" s="11">
        <f t="shared" si="12"/>
        <v>0.39</v>
      </c>
    </row>
    <row r="57" spans="1:8" ht="15" x14ac:dyDescent="0.25">
      <c r="A57" s="6" t="s">
        <v>60</v>
      </c>
      <c r="B57" s="7">
        <v>1</v>
      </c>
      <c r="C57" s="8">
        <f t="shared" si="0"/>
        <v>1</v>
      </c>
      <c r="D57" s="8">
        <f t="shared" si="9"/>
        <v>0</v>
      </c>
      <c r="E57" s="9">
        <v>2.4</v>
      </c>
      <c r="F57" s="10">
        <f t="shared" si="10"/>
        <v>0</v>
      </c>
      <c r="G57" s="9">
        <f t="shared" si="3"/>
        <v>0</v>
      </c>
      <c r="H57" s="11">
        <f t="shared" si="12"/>
        <v>0</v>
      </c>
    </row>
    <row r="58" spans="1:8" ht="15" x14ac:dyDescent="0.25">
      <c r="A58" s="6" t="s">
        <v>61</v>
      </c>
      <c r="B58" s="7">
        <v>28</v>
      </c>
      <c r="C58" s="8">
        <f t="shared" si="0"/>
        <v>20</v>
      </c>
      <c r="D58" s="8">
        <f t="shared" si="9"/>
        <v>8</v>
      </c>
      <c r="E58" s="9">
        <v>7.75</v>
      </c>
      <c r="F58" s="10">
        <f t="shared" si="10"/>
        <v>62</v>
      </c>
      <c r="G58" s="9">
        <f t="shared" si="3"/>
        <v>59.61</v>
      </c>
      <c r="H58" s="11">
        <f t="shared" si="12"/>
        <v>2.39</v>
      </c>
    </row>
    <row r="59" spans="1:8" ht="15" x14ac:dyDescent="0.25">
      <c r="A59" s="6" t="s">
        <v>62</v>
      </c>
      <c r="B59" s="7">
        <v>57</v>
      </c>
      <c r="C59" s="8">
        <f>ROUND(B59*70%,0)</f>
        <v>40</v>
      </c>
      <c r="D59" s="8">
        <f t="shared" si="9"/>
        <v>17</v>
      </c>
      <c r="E59" s="9">
        <v>6</v>
      </c>
      <c r="F59" s="10">
        <f t="shared" si="10"/>
        <v>102</v>
      </c>
      <c r="G59" s="9">
        <f>ROUNDDOWN(F59/1.04,2)</f>
        <v>98.07</v>
      </c>
      <c r="H59" s="11">
        <f t="shared" si="12"/>
        <v>3.93</v>
      </c>
    </row>
    <row r="60" spans="1:8" ht="15" x14ac:dyDescent="0.25">
      <c r="A60" s="6" t="s">
        <v>63</v>
      </c>
      <c r="B60" s="7">
        <v>1</v>
      </c>
      <c r="C60" s="8">
        <f t="shared" ref="C60" si="13">ROUND(B60*70%,0)</f>
        <v>1</v>
      </c>
      <c r="D60" s="8">
        <f>ROUND(B60-C60,0)</f>
        <v>0</v>
      </c>
      <c r="E60" s="9">
        <v>15</v>
      </c>
      <c r="F60" s="10">
        <f>D60*E60</f>
        <v>0</v>
      </c>
      <c r="G60" s="9">
        <f t="shared" ref="G60" si="14">ROUNDDOWN(F60/1.04,2)</f>
        <v>0</v>
      </c>
      <c r="H60" s="11">
        <f>ROUND(F60-G60,2)</f>
        <v>0</v>
      </c>
    </row>
    <row r="61" spans="1:8" ht="13.7" customHeight="1" x14ac:dyDescent="0.25">
      <c r="A61" s="12" t="s">
        <v>64</v>
      </c>
      <c r="B61" s="13">
        <v>8</v>
      </c>
      <c r="C61" s="14">
        <f t="shared" si="0"/>
        <v>6</v>
      </c>
      <c r="D61" s="14">
        <f t="shared" si="9"/>
        <v>2</v>
      </c>
      <c r="E61" s="15">
        <v>8</v>
      </c>
      <c r="F61" s="16">
        <f t="shared" si="10"/>
        <v>16</v>
      </c>
      <c r="G61" s="15">
        <f t="shared" si="3"/>
        <v>15.38</v>
      </c>
      <c r="H61" s="11">
        <f t="shared" si="12"/>
        <v>0.62</v>
      </c>
    </row>
    <row r="62" spans="1:8" ht="13.7" customHeight="1" x14ac:dyDescent="0.25">
      <c r="A62" s="6" t="s">
        <v>65</v>
      </c>
      <c r="B62" s="7">
        <v>245</v>
      </c>
      <c r="C62" s="8">
        <f>ROUND(B62*70%,0)</f>
        <v>172</v>
      </c>
      <c r="D62" s="8">
        <f t="shared" si="9"/>
        <v>73</v>
      </c>
      <c r="E62" s="9">
        <v>3</v>
      </c>
      <c r="F62" s="10">
        <f t="shared" si="10"/>
        <v>219</v>
      </c>
      <c r="G62" s="9">
        <f>ROUNDDOWN(F62/1.04,2)</f>
        <v>210.57</v>
      </c>
      <c r="H62" s="11">
        <f t="shared" si="12"/>
        <v>8.43</v>
      </c>
    </row>
    <row r="63" spans="1:8" ht="13.7" customHeight="1" x14ac:dyDescent="0.25">
      <c r="A63" s="6" t="s">
        <v>66</v>
      </c>
      <c r="B63" s="7">
        <v>1</v>
      </c>
      <c r="C63" s="8">
        <f t="shared" ref="C63" si="15">ROUND(B63*70%,0)</f>
        <v>1</v>
      </c>
      <c r="D63" s="8">
        <f>ROUND(B63-C63,0)</f>
        <v>0</v>
      </c>
      <c r="E63" s="9">
        <v>14</v>
      </c>
      <c r="F63" s="10">
        <f>D63*E63</f>
        <v>0</v>
      </c>
      <c r="G63" s="9">
        <f t="shared" ref="G63" si="16">ROUNDDOWN(F63/1.04,2)</f>
        <v>0</v>
      </c>
      <c r="H63" s="11">
        <f>ROUND(F63-G63,2)</f>
        <v>0</v>
      </c>
    </row>
    <row r="64" spans="1:8" ht="15" x14ac:dyDescent="0.25">
      <c r="A64" s="6" t="s">
        <v>67</v>
      </c>
      <c r="B64" s="7">
        <v>267</v>
      </c>
      <c r="C64" s="8">
        <f>ROUND(B64*70%,0)</f>
        <v>187</v>
      </c>
      <c r="D64" s="8">
        <f t="shared" ref="D64:D66" si="17">ROUND(B64-C64,0)</f>
        <v>80</v>
      </c>
      <c r="E64" s="9">
        <v>1.6</v>
      </c>
      <c r="F64" s="10">
        <f t="shared" ref="F64:F66" si="18">D64*E64</f>
        <v>128</v>
      </c>
      <c r="G64" s="9">
        <f>ROUNDDOWN(F64/1.04,2)</f>
        <v>123.07</v>
      </c>
      <c r="H64" s="11">
        <f t="shared" ref="H64:H66" si="19">ROUND(F64-G64,2)</f>
        <v>4.93</v>
      </c>
    </row>
    <row r="65" spans="1:8" ht="15" x14ac:dyDescent="0.25">
      <c r="A65" s="6" t="s">
        <v>68</v>
      </c>
      <c r="B65" s="7">
        <v>175</v>
      </c>
      <c r="C65" s="8">
        <f>ROUND(B65*70%,0)</f>
        <v>123</v>
      </c>
      <c r="D65" s="8">
        <f t="shared" si="17"/>
        <v>52</v>
      </c>
      <c r="E65" s="9">
        <v>1.6</v>
      </c>
      <c r="F65" s="10">
        <f t="shared" si="18"/>
        <v>83.2</v>
      </c>
      <c r="G65" s="9">
        <f>ROUNDDOWN(F65/1.04,2)</f>
        <v>80</v>
      </c>
      <c r="H65" s="11">
        <f t="shared" si="19"/>
        <v>3.2</v>
      </c>
    </row>
    <row r="66" spans="1:8" ht="15" x14ac:dyDescent="0.25">
      <c r="A66" s="6" t="s">
        <v>69</v>
      </c>
      <c r="B66" s="7">
        <v>197</v>
      </c>
      <c r="C66" s="8">
        <f>ROUND(B66*70%,0)</f>
        <v>138</v>
      </c>
      <c r="D66" s="8">
        <f t="shared" si="17"/>
        <v>59</v>
      </c>
      <c r="E66" s="9">
        <v>1.6</v>
      </c>
      <c r="F66" s="10">
        <f t="shared" si="18"/>
        <v>94.4</v>
      </c>
      <c r="G66" s="9">
        <f>ROUNDDOWN(F66/1.04,2)</f>
        <v>90.76</v>
      </c>
      <c r="H66" s="11">
        <f t="shared" si="19"/>
        <v>3.64</v>
      </c>
    </row>
    <row r="67" spans="1:8" ht="15" x14ac:dyDescent="0.25">
      <c r="A67" s="6" t="s">
        <v>70</v>
      </c>
      <c r="B67" s="7">
        <v>253</v>
      </c>
      <c r="C67" s="8">
        <f t="shared" ref="C67:C69" si="20">ROUND(B67*70%,0)</f>
        <v>177</v>
      </c>
      <c r="D67" s="8">
        <f>ROUND(B67-C67,0)</f>
        <v>76</v>
      </c>
      <c r="E67" s="9">
        <v>3.5</v>
      </c>
      <c r="F67" s="10">
        <f>D67*E67</f>
        <v>266</v>
      </c>
      <c r="G67" s="9">
        <f t="shared" ref="G67:G69" si="21">ROUNDDOWN(F67/1.04,2)</f>
        <v>255.76</v>
      </c>
      <c r="H67" s="11">
        <f>ROUND(F67-G67,2)</f>
        <v>10.24</v>
      </c>
    </row>
    <row r="68" spans="1:8" ht="15" x14ac:dyDescent="0.25">
      <c r="A68" s="12" t="s">
        <v>71</v>
      </c>
      <c r="B68" s="13">
        <v>10</v>
      </c>
      <c r="C68" s="14">
        <f>ROUND(B68*70%,0)</f>
        <v>7</v>
      </c>
      <c r="D68" s="14">
        <f>ROUND(B68-C68,0)</f>
        <v>3</v>
      </c>
      <c r="E68" s="15">
        <v>6</v>
      </c>
      <c r="F68" s="16">
        <f>D68*E68</f>
        <v>18</v>
      </c>
      <c r="G68" s="15">
        <f>ROUNDDOWN(F68/1.04,2)</f>
        <v>17.3</v>
      </c>
      <c r="H68" s="11">
        <f>ROUND(F68-G68,2)</f>
        <v>0.7</v>
      </c>
    </row>
    <row r="69" spans="1:8" ht="15" x14ac:dyDescent="0.25">
      <c r="A69" s="12" t="s">
        <v>72</v>
      </c>
      <c r="B69" s="13">
        <v>568</v>
      </c>
      <c r="C69" s="14">
        <f t="shared" si="20"/>
        <v>398</v>
      </c>
      <c r="D69" s="14">
        <f>ROUND(B69-C69,0)</f>
        <v>170</v>
      </c>
      <c r="E69" s="15">
        <v>2</v>
      </c>
      <c r="F69" s="16">
        <f>D69*E69</f>
        <v>340</v>
      </c>
      <c r="G69" s="15">
        <f t="shared" si="21"/>
        <v>326.92</v>
      </c>
      <c r="H69" s="11">
        <f>ROUND(F69-G69,2)</f>
        <v>13.08</v>
      </c>
    </row>
    <row r="70" spans="1:8" ht="15" x14ac:dyDescent="0.25">
      <c r="A70" s="12" t="s">
        <v>73</v>
      </c>
      <c r="B70" s="13">
        <v>481</v>
      </c>
      <c r="C70" s="14">
        <f>ROUND(B70*70%,0)</f>
        <v>337</v>
      </c>
      <c r="D70" s="14">
        <f>ROUND(B70-C70,0)</f>
        <v>144</v>
      </c>
      <c r="E70" s="15">
        <v>2</v>
      </c>
      <c r="F70" s="16">
        <f>D70*E70</f>
        <v>288</v>
      </c>
      <c r="G70" s="15">
        <f>ROUNDDOWN(F70/1.04,2)</f>
        <v>276.92</v>
      </c>
      <c r="H70" s="11">
        <f>ROUND(F70-G70,2)</f>
        <v>11.08</v>
      </c>
    </row>
    <row r="71" spans="1:8" ht="15" x14ac:dyDescent="0.25">
      <c r="A71" s="6" t="s">
        <v>74</v>
      </c>
      <c r="B71" s="7">
        <v>118</v>
      </c>
      <c r="C71" s="8">
        <f t="shared" ref="C71" si="22">ROUND(B71*70%,0)</f>
        <v>83</v>
      </c>
      <c r="D71" s="8">
        <f t="shared" ref="D71" si="23">ROUND(B71-C71,0)</f>
        <v>35</v>
      </c>
      <c r="E71" s="9">
        <v>1.5</v>
      </c>
      <c r="F71" s="10">
        <f t="shared" ref="F71" si="24">D71*E71</f>
        <v>52.5</v>
      </c>
      <c r="G71" s="9">
        <f t="shared" ref="G71" si="25">ROUNDDOWN(F71/1.04,2)</f>
        <v>50.48</v>
      </c>
      <c r="H71" s="11">
        <f t="shared" ref="H71" si="26">ROUND(F71-G71,2)</f>
        <v>2.02</v>
      </c>
    </row>
    <row r="72" spans="1:8" ht="15" x14ac:dyDescent="0.25">
      <c r="A72" s="6" t="s">
        <v>75</v>
      </c>
      <c r="B72" s="7">
        <v>1</v>
      </c>
      <c r="C72" s="8">
        <f>ROUND(B72*70%,0)</f>
        <v>1</v>
      </c>
      <c r="D72" s="8">
        <f>ROUND(B72-C72,0)</f>
        <v>0</v>
      </c>
      <c r="E72" s="9">
        <v>0.85</v>
      </c>
      <c r="F72" s="10">
        <f>D72*E72</f>
        <v>0</v>
      </c>
      <c r="G72" s="9">
        <f>ROUNDDOWN(F72/1.04,2)</f>
        <v>0</v>
      </c>
      <c r="H72" s="11">
        <f>ROUND(F72-G72,2)</f>
        <v>0</v>
      </c>
    </row>
    <row r="73" spans="1:8" ht="16.5" thickBot="1" x14ac:dyDescent="0.25">
      <c r="A73" s="21" t="s">
        <v>76</v>
      </c>
      <c r="B73" s="22"/>
      <c r="C73" s="22"/>
      <c r="D73" s="22"/>
      <c r="E73" s="22"/>
      <c r="F73" s="22"/>
      <c r="G73" s="23"/>
      <c r="H73" s="17">
        <f>SUM(H3:H72)</f>
        <v>206.52</v>
      </c>
    </row>
    <row r="74" spans="1:8" x14ac:dyDescent="0.2">
      <c r="A74" s="24"/>
      <c r="B74" s="24"/>
      <c r="C74" s="24"/>
      <c r="D74" s="24"/>
      <c r="E74" s="24"/>
      <c r="F74" s="24"/>
      <c r="G74" s="24"/>
      <c r="H74" s="25"/>
    </row>
    <row r="75" spans="1:8" x14ac:dyDescent="0.2">
      <c r="A75" s="18"/>
      <c r="B75" s="18"/>
      <c r="C75" s="18"/>
      <c r="D75" s="18"/>
      <c r="E75" s="18"/>
      <c r="F75" s="18"/>
      <c r="G75" s="18"/>
      <c r="H75" s="18"/>
    </row>
    <row r="76" spans="1:8" x14ac:dyDescent="0.2">
      <c r="A76" s="18"/>
      <c r="B76" s="18"/>
      <c r="C76" s="18"/>
      <c r="D76" s="18"/>
      <c r="E76" s="18"/>
      <c r="F76" s="18"/>
      <c r="G76" s="18"/>
      <c r="H76" s="18"/>
    </row>
    <row r="77" spans="1:8" x14ac:dyDescent="0.2">
      <c r="A77" s="18"/>
      <c r="B77" s="18"/>
      <c r="C77" s="18"/>
      <c r="D77" s="18"/>
      <c r="E77" s="18"/>
      <c r="F77" s="18"/>
      <c r="G77" s="18"/>
      <c r="H77" s="18"/>
    </row>
    <row r="78" spans="1:8" x14ac:dyDescent="0.2">
      <c r="A78" s="18"/>
      <c r="B78" s="18"/>
      <c r="C78" s="18"/>
      <c r="D78" s="18"/>
      <c r="E78" s="18"/>
      <c r="F78" s="18"/>
      <c r="G78" s="18"/>
      <c r="H78" s="18"/>
    </row>
    <row r="79" spans="1:8" x14ac:dyDescent="0.2">
      <c r="A79" s="18"/>
      <c r="B79" s="18"/>
      <c r="C79" s="18"/>
      <c r="D79" s="18"/>
      <c r="E79" s="18"/>
      <c r="F79" s="18"/>
      <c r="G79" s="18"/>
      <c r="H79" s="18"/>
    </row>
    <row r="80" spans="1:8" x14ac:dyDescent="0.2">
      <c r="A80" s="18"/>
      <c r="B80" s="18"/>
      <c r="C80" s="18"/>
      <c r="D80" s="18"/>
      <c r="E80" s="18"/>
      <c r="F80" s="18"/>
      <c r="G80" s="18"/>
      <c r="H80" s="18"/>
    </row>
    <row r="81" spans="1:8" x14ac:dyDescent="0.2">
      <c r="A81" s="18"/>
      <c r="B81" s="18"/>
      <c r="C81" s="18"/>
      <c r="D81" s="18"/>
      <c r="E81" s="18"/>
      <c r="F81" s="18"/>
      <c r="G81" s="18"/>
      <c r="H81" s="18"/>
    </row>
    <row r="82" spans="1:8" x14ac:dyDescent="0.2">
      <c r="A82" s="18"/>
      <c r="B82" s="18"/>
      <c r="C82" s="18"/>
      <c r="D82" s="18"/>
      <c r="E82" s="18"/>
      <c r="F82" s="18"/>
      <c r="G82" s="18"/>
      <c r="H82" s="18"/>
    </row>
    <row r="83" spans="1:8" x14ac:dyDescent="0.2">
      <c r="A83" s="18"/>
      <c r="B83" s="18"/>
      <c r="C83" s="18"/>
      <c r="D83" s="18"/>
      <c r="E83" s="18"/>
      <c r="F83" s="18"/>
      <c r="G83" s="18"/>
      <c r="H83" s="18"/>
    </row>
    <row r="84" spans="1:8" x14ac:dyDescent="0.2">
      <c r="A84" s="18"/>
      <c r="B84" s="18"/>
      <c r="C84" s="18"/>
      <c r="D84" s="18"/>
      <c r="E84" s="18"/>
      <c r="F84" s="18"/>
      <c r="G84" s="18"/>
      <c r="H84" s="18"/>
    </row>
    <row r="85" spans="1:8" x14ac:dyDescent="0.2">
      <c r="A85" s="18"/>
      <c r="B85" s="18"/>
      <c r="C85" s="18"/>
      <c r="D85" s="18"/>
      <c r="E85" s="18"/>
      <c r="F85" s="18"/>
      <c r="G85" s="18"/>
      <c r="H85" s="18"/>
    </row>
    <row r="86" spans="1:8" x14ac:dyDescent="0.2">
      <c r="A86" s="18"/>
      <c r="B86" s="18"/>
      <c r="C86" s="18"/>
      <c r="D86" s="18"/>
      <c r="E86" s="18"/>
      <c r="F86" s="18"/>
      <c r="G86" s="18"/>
      <c r="H86" s="18"/>
    </row>
    <row r="87" spans="1:8" x14ac:dyDescent="0.2">
      <c r="A87" s="18"/>
      <c r="B87" s="18"/>
      <c r="C87" s="18"/>
      <c r="D87" s="18"/>
      <c r="E87" s="18"/>
      <c r="F87" s="18"/>
      <c r="G87" s="18"/>
      <c r="H87" s="18"/>
    </row>
    <row r="88" spans="1:8" x14ac:dyDescent="0.2">
      <c r="A88" s="18"/>
      <c r="B88" s="18"/>
      <c r="C88" s="18"/>
      <c r="D88" s="18"/>
      <c r="E88" s="18"/>
      <c r="F88" s="18"/>
      <c r="G88" s="18"/>
      <c r="H88" s="18"/>
    </row>
    <row r="89" spans="1:8" x14ac:dyDescent="0.2">
      <c r="A89" s="18"/>
      <c r="B89" s="18"/>
      <c r="C89" s="18"/>
      <c r="D89" s="18"/>
      <c r="E89" s="18"/>
      <c r="F89" s="18"/>
      <c r="G89" s="18"/>
      <c r="H89" s="18"/>
    </row>
    <row r="90" spans="1:8" x14ac:dyDescent="0.2">
      <c r="A90" s="18"/>
      <c r="B90" s="18"/>
      <c r="C90" s="18"/>
      <c r="D90" s="18"/>
      <c r="E90" s="18"/>
      <c r="F90" s="18"/>
      <c r="G90" s="18"/>
      <c r="H90" s="18"/>
    </row>
    <row r="91" spans="1:8" x14ac:dyDescent="0.2">
      <c r="A91" s="18"/>
      <c r="B91" s="18"/>
      <c r="C91" s="18"/>
      <c r="D91" s="18"/>
      <c r="E91" s="18"/>
      <c r="F91" s="18"/>
      <c r="G91" s="18"/>
      <c r="H91" s="18"/>
    </row>
    <row r="92" spans="1:8" x14ac:dyDescent="0.2">
      <c r="A92" s="18"/>
      <c r="B92" s="18"/>
      <c r="C92" s="18"/>
      <c r="D92" s="18"/>
      <c r="E92" s="18"/>
      <c r="F92" s="18"/>
      <c r="G92" s="18"/>
      <c r="H92" s="18"/>
    </row>
    <row r="93" spans="1:8" x14ac:dyDescent="0.2">
      <c r="A93" s="18"/>
      <c r="B93" s="18"/>
      <c r="C93" s="18"/>
      <c r="D93" s="18"/>
      <c r="E93" s="18"/>
      <c r="F93" s="18"/>
      <c r="G93" s="18"/>
      <c r="H93" s="18"/>
    </row>
    <row r="94" spans="1:8" x14ac:dyDescent="0.2">
      <c r="A94" s="18"/>
      <c r="B94" s="18"/>
      <c r="C94" s="18"/>
      <c r="D94" s="18"/>
      <c r="E94" s="18"/>
      <c r="F94" s="18"/>
      <c r="G94" s="18"/>
      <c r="H94" s="18"/>
    </row>
  </sheetData>
  <mergeCells count="4">
    <mergeCell ref="D2:F2"/>
    <mergeCell ref="G2:H2"/>
    <mergeCell ref="A73:G73"/>
    <mergeCell ref="A74:H74"/>
  </mergeCells>
  <printOptions gridLines="1"/>
  <pageMargins left="0.31496062992125984" right="0" top="0.39370078740157483" bottom="0.19685039370078741" header="0.51181102362204722" footer="0.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Windows1</cp:lastModifiedBy>
  <dcterms:created xsi:type="dcterms:W3CDTF">2018-03-14T15:08:32Z</dcterms:created>
  <dcterms:modified xsi:type="dcterms:W3CDTF">2019-01-18T15:50:04Z</dcterms:modified>
</cp:coreProperties>
</file>