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XSTAMPADISPARI" sheetId="1" r:id="rId1"/>
  </sheets>
  <calcPr calcId="144525"/>
</workbook>
</file>

<file path=xl/calcChain.xml><?xml version="1.0" encoding="utf-8"?>
<calcChain xmlns="http://schemas.openxmlformats.org/spreadsheetml/2006/main">
  <c r="C62" i="1" l="1"/>
  <c r="D62" i="1" s="1"/>
  <c r="F62" i="1" s="1"/>
  <c r="C61" i="1"/>
  <c r="D61" i="1" s="1"/>
  <c r="F61" i="1" s="1"/>
  <c r="G61" i="1" s="1"/>
  <c r="C60" i="1"/>
  <c r="D60" i="1" s="1"/>
  <c r="F60" i="1" s="1"/>
  <c r="G60" i="1" s="1"/>
  <c r="D59" i="1"/>
  <c r="F59" i="1" s="1"/>
  <c r="C59" i="1"/>
  <c r="F58" i="1"/>
  <c r="D58" i="1"/>
  <c r="C58" i="1"/>
  <c r="G57" i="1"/>
  <c r="C57" i="1"/>
  <c r="D57" i="1" s="1"/>
  <c r="F57" i="1" s="1"/>
  <c r="C56" i="1"/>
  <c r="D56" i="1" s="1"/>
  <c r="F56" i="1" s="1"/>
  <c r="G56" i="1" s="1"/>
  <c r="D55" i="1"/>
  <c r="F55" i="1" s="1"/>
  <c r="C55" i="1"/>
  <c r="F54" i="1"/>
  <c r="D54" i="1"/>
  <c r="C54" i="1"/>
  <c r="C53" i="1"/>
  <c r="D53" i="1" s="1"/>
  <c r="F53" i="1" s="1"/>
  <c r="C52" i="1"/>
  <c r="D52" i="1" s="1"/>
  <c r="F52" i="1" s="1"/>
  <c r="G52" i="1" s="1"/>
  <c r="D51" i="1"/>
  <c r="F51" i="1" s="1"/>
  <c r="C51" i="1"/>
  <c r="F50" i="1"/>
  <c r="D50" i="1"/>
  <c r="C50" i="1"/>
  <c r="C49" i="1"/>
  <c r="D49" i="1" s="1"/>
  <c r="F49" i="1" s="1"/>
  <c r="H48" i="1"/>
  <c r="C48" i="1"/>
  <c r="D48" i="1" s="1"/>
  <c r="F48" i="1" s="1"/>
  <c r="G48" i="1" s="1"/>
  <c r="D47" i="1"/>
  <c r="F47" i="1" s="1"/>
  <c r="C47" i="1"/>
  <c r="F46" i="1"/>
  <c r="D46" i="1"/>
  <c r="C46" i="1"/>
  <c r="C45" i="1"/>
  <c r="D45" i="1" s="1"/>
  <c r="F45" i="1" s="1"/>
  <c r="G45" i="1" s="1"/>
  <c r="C44" i="1"/>
  <c r="D44" i="1" s="1"/>
  <c r="F44" i="1" s="1"/>
  <c r="G44" i="1" s="1"/>
  <c r="H44" i="1" s="1"/>
  <c r="D43" i="1"/>
  <c r="F43" i="1" s="1"/>
  <c r="C43" i="1"/>
  <c r="F42" i="1"/>
  <c r="D42" i="1"/>
  <c r="C42" i="1"/>
  <c r="G41" i="1"/>
  <c r="C41" i="1"/>
  <c r="D41" i="1" s="1"/>
  <c r="F41" i="1" s="1"/>
  <c r="C40" i="1"/>
  <c r="D40" i="1" s="1"/>
  <c r="F40" i="1" s="1"/>
  <c r="G40" i="1" s="1"/>
  <c r="D39" i="1"/>
  <c r="F39" i="1" s="1"/>
  <c r="C39" i="1"/>
  <c r="F38" i="1"/>
  <c r="D38" i="1"/>
  <c r="C38" i="1"/>
  <c r="C37" i="1"/>
  <c r="D37" i="1" s="1"/>
  <c r="F37" i="1" s="1"/>
  <c r="C36" i="1"/>
  <c r="D36" i="1" s="1"/>
  <c r="F36" i="1" s="1"/>
  <c r="G36" i="1" s="1"/>
  <c r="D35" i="1"/>
  <c r="F35" i="1" s="1"/>
  <c r="C35" i="1"/>
  <c r="F34" i="1"/>
  <c r="D34" i="1"/>
  <c r="C34" i="1"/>
  <c r="C33" i="1"/>
  <c r="D33" i="1" s="1"/>
  <c r="F33" i="1" s="1"/>
  <c r="H32" i="1"/>
  <c r="C32" i="1"/>
  <c r="D32" i="1" s="1"/>
  <c r="F32" i="1" s="1"/>
  <c r="G32" i="1" s="1"/>
  <c r="D31" i="1"/>
  <c r="F31" i="1" s="1"/>
  <c r="C31" i="1"/>
  <c r="F30" i="1"/>
  <c r="D30" i="1"/>
  <c r="C30" i="1"/>
  <c r="C29" i="1"/>
  <c r="D29" i="1" s="1"/>
  <c r="F29" i="1" s="1"/>
  <c r="C28" i="1"/>
  <c r="D28" i="1" s="1"/>
  <c r="F28" i="1" s="1"/>
  <c r="F27" i="1"/>
  <c r="D27" i="1"/>
  <c r="C27" i="1"/>
  <c r="F26" i="1"/>
  <c r="D26" i="1"/>
  <c r="C26" i="1"/>
  <c r="G25" i="1"/>
  <c r="H25" i="1" s="1"/>
  <c r="C25" i="1"/>
  <c r="D25" i="1" s="1"/>
  <c r="F25" i="1" s="1"/>
  <c r="C24" i="1"/>
  <c r="D24" i="1" s="1"/>
  <c r="F24" i="1" s="1"/>
  <c r="F23" i="1"/>
  <c r="D23" i="1"/>
  <c r="C23" i="1"/>
  <c r="G22" i="1"/>
  <c r="F22" i="1"/>
  <c r="D22" i="1"/>
  <c r="C22" i="1"/>
  <c r="H21" i="1"/>
  <c r="G21" i="1"/>
  <c r="C21" i="1"/>
  <c r="D21" i="1" s="1"/>
  <c r="F21" i="1" s="1"/>
  <c r="D20" i="1"/>
  <c r="F20" i="1" s="1"/>
  <c r="G20" i="1" s="1"/>
  <c r="C20" i="1"/>
  <c r="D19" i="1"/>
  <c r="F19" i="1" s="1"/>
  <c r="C19" i="1"/>
  <c r="G18" i="1"/>
  <c r="F18" i="1"/>
  <c r="D18" i="1"/>
  <c r="C18" i="1"/>
  <c r="C17" i="1"/>
  <c r="D17" i="1" s="1"/>
  <c r="F17" i="1" s="1"/>
  <c r="H16" i="1"/>
  <c r="D16" i="1"/>
  <c r="F16" i="1" s="1"/>
  <c r="G16" i="1" s="1"/>
  <c r="C16" i="1"/>
  <c r="D15" i="1"/>
  <c r="F15" i="1" s="1"/>
  <c r="C15" i="1"/>
  <c r="F14" i="1"/>
  <c r="D14" i="1"/>
  <c r="C14" i="1"/>
  <c r="C13" i="1"/>
  <c r="D13" i="1" s="1"/>
  <c r="F13" i="1" s="1"/>
  <c r="C12" i="1"/>
  <c r="D12" i="1" s="1"/>
  <c r="F12" i="1" s="1"/>
  <c r="F11" i="1"/>
  <c r="D11" i="1"/>
  <c r="C11" i="1"/>
  <c r="F10" i="1"/>
  <c r="G10" i="1" s="1"/>
  <c r="D10" i="1"/>
  <c r="C10" i="1"/>
  <c r="G9" i="1"/>
  <c r="H9" i="1" s="1"/>
  <c r="C9" i="1"/>
  <c r="D9" i="1" s="1"/>
  <c r="F9" i="1" s="1"/>
  <c r="C8" i="1"/>
  <c r="D8" i="1" s="1"/>
  <c r="F8" i="1" s="1"/>
  <c r="F7" i="1"/>
  <c r="D7" i="1"/>
  <c r="C7" i="1"/>
  <c r="G6" i="1"/>
  <c r="F6" i="1"/>
  <c r="D6" i="1"/>
  <c r="C6" i="1"/>
  <c r="H5" i="1"/>
  <c r="G5" i="1"/>
  <c r="C5" i="1"/>
  <c r="D5" i="1" s="1"/>
  <c r="F5" i="1" s="1"/>
  <c r="D4" i="1"/>
  <c r="F4" i="1" s="1"/>
  <c r="G4" i="1" s="1"/>
  <c r="C4" i="1"/>
  <c r="D3" i="1"/>
  <c r="F3" i="1" s="1"/>
  <c r="C3" i="1"/>
  <c r="G24" i="1" l="1"/>
  <c r="H24" i="1"/>
  <c r="H3" i="1"/>
  <c r="G3" i="1"/>
  <c r="G15" i="1"/>
  <c r="H15" i="1" s="1"/>
  <c r="G28" i="1"/>
  <c r="H28" i="1" s="1"/>
  <c r="G8" i="1"/>
  <c r="H8" i="1"/>
  <c r="G12" i="1"/>
  <c r="H12" i="1" s="1"/>
  <c r="G19" i="1"/>
  <c r="H19" i="1" s="1"/>
  <c r="H62" i="1"/>
  <c r="G62" i="1"/>
  <c r="H27" i="1"/>
  <c r="G27" i="1"/>
  <c r="G30" i="1"/>
  <c r="H30" i="1"/>
  <c r="H39" i="1"/>
  <c r="G39" i="1"/>
  <c r="G46" i="1"/>
  <c r="H46" i="1" s="1"/>
  <c r="H55" i="1"/>
  <c r="G55" i="1"/>
  <c r="H4" i="1"/>
  <c r="G13" i="1"/>
  <c r="H13" i="1" s="1"/>
  <c r="H20" i="1"/>
  <c r="G26" i="1"/>
  <c r="H26" i="1" s="1"/>
  <c r="G29" i="1"/>
  <c r="H29" i="1" s="1"/>
  <c r="G34" i="1"/>
  <c r="H34" i="1"/>
  <c r="H36" i="1"/>
  <c r="G50" i="1"/>
  <c r="H50" i="1" s="1"/>
  <c r="H52" i="1"/>
  <c r="H59" i="1"/>
  <c r="G59" i="1"/>
  <c r="G14" i="1"/>
  <c r="H14" i="1" s="1"/>
  <c r="G17" i="1"/>
  <c r="H17" i="1" s="1"/>
  <c r="H18" i="1"/>
  <c r="G31" i="1"/>
  <c r="H31" i="1" s="1"/>
  <c r="G33" i="1"/>
  <c r="H33" i="1" s="1"/>
  <c r="G38" i="1"/>
  <c r="H38" i="1" s="1"/>
  <c r="H40" i="1"/>
  <c r="H47" i="1"/>
  <c r="G47" i="1"/>
  <c r="G49" i="1"/>
  <c r="H49" i="1" s="1"/>
  <c r="H53" i="1"/>
  <c r="H54" i="1"/>
  <c r="G54" i="1"/>
  <c r="H56" i="1"/>
  <c r="H10" i="1"/>
  <c r="H11" i="1"/>
  <c r="G11" i="1"/>
  <c r="H45" i="1"/>
  <c r="H61" i="1"/>
  <c r="H43" i="1"/>
  <c r="G43" i="1"/>
  <c r="H6" i="1"/>
  <c r="H7" i="1"/>
  <c r="G7" i="1"/>
  <c r="H22" i="1"/>
  <c r="G23" i="1"/>
  <c r="H23" i="1" s="1"/>
  <c r="H35" i="1"/>
  <c r="G35" i="1"/>
  <c r="G37" i="1"/>
  <c r="H37" i="1" s="1"/>
  <c r="H41" i="1"/>
  <c r="H42" i="1"/>
  <c r="G42" i="1"/>
  <c r="G51" i="1"/>
  <c r="H51" i="1" s="1"/>
  <c r="G53" i="1"/>
  <c r="H57" i="1"/>
  <c r="G58" i="1"/>
  <c r="H58" i="1" s="1"/>
  <c r="H60" i="1"/>
  <c r="H63" i="1" l="1"/>
</calcChain>
</file>

<file path=xl/comments1.xml><?xml version="1.0" encoding="utf-8"?>
<comments xmlns="http://schemas.openxmlformats.org/spreadsheetml/2006/main">
  <authors>
    <author>A.M.</author>
  </authors>
  <commentList>
    <comment ref="E51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<sst xmlns="http://schemas.openxmlformats.org/spreadsheetml/2006/main" count="67" uniqueCount="67">
  <si>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</si>
  <si>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</si>
  <si>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</si>
  <si>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</si>
  <si>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</si>
  <si>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</si>
  <si>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</si>
  <si>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</si>
  <si>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</si>
  <si>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BEATO CHI ASCOLTA… A</t>
  </si>
  <si>
    <t>CATECHISMO PRIM.</t>
  </si>
  <si>
    <t>CATECHISTA: VOCAZIONE…</t>
  </si>
  <si>
    <t>CELEBR. PAROLA Anno A</t>
  </si>
  <si>
    <t>CELEBR. PAROLA Anno B</t>
  </si>
  <si>
    <t>CELEBRAZIONI ANNO CAT.</t>
  </si>
  <si>
    <t>CELEBRAZIONI ANNO PAST.</t>
  </si>
  <si>
    <t>CON GESÙ V. PADRE</t>
  </si>
  <si>
    <t>CON GESÙ - GUIDA</t>
  </si>
  <si>
    <t>CONOSCERE GESÙ</t>
  </si>
  <si>
    <t>CONOSCERE GESÙ - GUIDA</t>
  </si>
  <si>
    <t>CRESIMA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</si>
  <si>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</si>
  <si>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</si>
  <si>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</si>
  <si>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</si>
  <si>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</si>
  <si>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</si>
  <si>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</si>
  <si>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</si>
  <si>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</si>
  <si>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</si>
  <si>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</si>
  <si>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</si>
  <si>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INCONTRI EUCARISTICI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</si>
  <si>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</si>
  <si>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</si>
  <si>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</si>
  <si>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</si>
  <si>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MIO GESÙ</t>
  </si>
  <si>
    <t>MIRACOLI DI GESÙ</t>
  </si>
  <si>
    <t>NEL NOME DELLO SPIRITO</t>
  </si>
  <si>
    <t>NEL NOME DI DIO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</si>
  <si>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</si>
  <si>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</si>
  <si>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</si>
  <si>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</si>
  <si>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</si>
  <si>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</si>
  <si>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</si>
  <si>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PRIMA CONFESSIONE…</t>
  </si>
  <si>
    <t>PRIMA CONF. - GUIDA</t>
  </si>
  <si>
    <t>PRIMI PASSI… - Anno A</t>
  </si>
  <si>
    <t>PRIMI PASSI - GUIDA Anno A</t>
  </si>
  <si>
    <t>PRIMO INCONTRO…</t>
  </si>
  <si>
    <t>SARETE TESTIM. SUSS.</t>
  </si>
  <si>
    <t>SARETE TESTIM. GUIDA</t>
  </si>
  <si>
    <t>SIAMO CHIESA</t>
  </si>
  <si>
    <t>SIGNORE, TI PREGO</t>
  </si>
  <si>
    <t>VANGELO E ATTI n.e.</t>
  </si>
  <si>
    <t>VANGELO E ATTI tasc.</t>
  </si>
  <si>
    <t>VANGELO E ATTI tasc. ragazzi</t>
  </si>
  <si>
    <t>VANGELO E ATTI X OCCASIONI</t>
  </si>
  <si>
    <t>VENITE CON ME 1°PARTE</t>
  </si>
  <si>
    <t>VENITE CON ME 2°PARTE</t>
  </si>
  <si>
    <t>VIA CRUCIS PER RAGAZZI</t>
  </si>
  <si>
    <t>VEGLIE DI PREGHIERA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</si>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</sst>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164" fontId="6" fillId="0" borderId="0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  <xf numFmtId="164" fontId="0" fillId="0" borderId="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2016                                         NOVEMBRE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49876</xdr:rowOff>
    </xdr:from>
    <xdr:to>
      <xdr:col>7</xdr:col>
      <xdr:colOff>773084</xdr:colOff>
      <xdr:row>82</xdr:row>
      <xdr:rowOff>2244436</xdr:rowOff>
    </xdr:to>
    <xdr:sp macro="" textlink="">
      <xdr:nvSpPr>
        <xdr:cNvPr id="1486" name="Line 1748"/>
        <xdr:cNvSpPr>
          <a:spLocks noChangeShapeType="1"/>
        </xdr:cNvSpPr>
      </xdr:nvSpPr>
      <xdr:spPr bwMode="auto">
        <a:xfrm flipV="1">
          <a:off x="0" y="13001105"/>
          <a:ext cx="6068291" cy="617635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487" name="Text Box 174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488" name="Text Box 175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489" name="Text Box 175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490" name="Text Box 175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491" name="Text Box 175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92" name="Line 175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93" name="Line 175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494" name="Text Box 175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495" name="Text Box 175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496" name="Text Box 175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497" name="Text Box 175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498" name="Text Box 176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499" name="Text Box 176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00" name="Text Box 176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01" name="Text Box 176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02" name="Line 176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03" name="Line 176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04" name="Text Box 176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05" name="Text Box 176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06" name="Text Box 176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07" name="Text Box 176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08" name="Text Box 177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09" name="Text Box 177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10" name="Text Box 177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11" name="Text Box 177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12" name="Line 177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13" name="Line 177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14" name="Text Box 177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15" name="Text Box 177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16" name="Text Box 177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17" name="Text Box 177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18" name="Text Box 178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19" name="Text Box 178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20" name="Text Box 178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21" name="Text Box 178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22" name="Line 178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3" name="Line 178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24" name="Text Box 178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25" name="Text Box 178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26" name="Text Box 178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27" name="Text Box 178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28" name="Text Box 179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29" name="Text Box 179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30" name="Text Box 179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31" name="Text Box 179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32" name="Line 179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33" name="Line 179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34" name="Text Box 179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35" name="Text Box 179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36" name="Text Box 179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37" name="Text Box 179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38" name="Text Box 180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39" name="Text Box 180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40" name="Text Box 180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41" name="Text Box 180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42" name="Line 180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43" name="Line 180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44" name="Text Box 180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45" name="Text Box 180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46" name="Text Box 180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47" name="Text Box 180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48" name="Text Box 181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49" name="Text Box 181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50" name="Text Box 181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51" name="Text Box 181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52" name="Line 181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53" name="Line 181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54" name="Text Box 181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55" name="Text Box 181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56" name="Text Box 181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57" name="Text Box 181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58" name="Text Box 182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59" name="Text Box 182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60" name="Text Box 182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61" name="Text Box 182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62" name="Line 182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63" name="Line 182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64" name="Text Box 182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65" name="Text Box 182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66" name="Text Box 182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67" name="Text Box 182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68" name="Text Box 183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69" name="Text Box 183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70" name="Text Box 183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71" name="Text Box 183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72" name="Line 183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73" name="Line 183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74" name="Text Box 183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75" name="Text Box 183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76" name="Text Box 183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77" name="Text Box 183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78" name="Text Box 184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79" name="Text Box 184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80" name="Text Box 184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81" name="Text Box 184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82" name="Line 184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83" name="Line 184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84" name="Text Box 184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85" name="Text Box 184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86" name="Text Box 184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87" name="Text Box 184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88" name="Text Box 185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89" name="Text Box 185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590" name="Text Box 185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591" name="Text Box 185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592" name="Line 185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93" name="Line 185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594" name="Text Box 185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595" name="Text Box 185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596" name="Text Box 185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597" name="Text Box 185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598" name="Text Box 186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599" name="Text Box 186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00" name="Text Box 186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01" name="Text Box 186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02" name="Line 186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03" name="Line 186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04" name="Text Box 186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05" name="Text Box 186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06" name="Text Box 186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07" name="Text Box 186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08" name="Text Box 187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09" name="Text Box 187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10" name="Text Box 187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11" name="Text Box 187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12" name="Line 187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13" name="Line 187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14" name="Text Box 187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15" name="Text Box 187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16" name="Text Box 187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17" name="Text Box 187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18" name="Text Box 188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19" name="Text Box 188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20" name="Text Box 188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21" name="Text Box 188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22" name="Line 188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23" name="Line 188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24" name="Text Box 188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25" name="Text Box 188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26" name="Text Box 188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27" name="Text Box 188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28" name="Text Box 189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29" name="Text Box 189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30" name="Text Box 189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31" name="Text Box 189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32" name="Line 189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33" name="Line 189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34" name="Text Box 189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35" name="Text Box 189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36" name="Text Box 189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37" name="Text Box 189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38" name="Text Box 190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39" name="Text Box 190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40" name="Text Box 190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41" name="Text Box 190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42" name="Line 190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43" name="Line 190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44" name="Text Box 190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45" name="Text Box 190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46" name="Text Box 190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47" name="Text Box 190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48" name="Text Box 191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49" name="Text Box 191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50" name="Text Box 191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51" name="Text Box 191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52" name="Line 191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53" name="Line 191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54" name="Text Box 191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55" name="Text Box 191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56" name="Text Box 191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57" name="Text Box 191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58" name="Text Box 192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59" name="Text Box 192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60" name="Text Box 192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61" name="Text Box 192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62" name="Line 192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63" name="Line 192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64" name="Text Box 192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65" name="Text Box 192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66" name="Text Box 192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67" name="Text Box 192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68" name="Text Box 193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69" name="Text Box 193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70" name="Text Box 193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71" name="Text Box 193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72" name="Line 193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73" name="Line 193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74" name="Text Box 193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75" name="Text Box 193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76" name="Text Box 193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77" name="Text Box 193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78" name="Text Box 194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79" name="Text Box 194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80" name="Text Box 194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81" name="Text Box 194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82" name="Line 194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83" name="Line 194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84" name="Text Box 194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85" name="Text Box 194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86" name="Text Box 194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87" name="Text Box 194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88" name="Text Box 195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89" name="Text Box 195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690" name="Text Box 195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691" name="Text Box 195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692" name="Line 195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693" name="Line 195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694" name="Text Box 195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695" name="Text Box 195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696" name="Text Box 195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697" name="Text Box 195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698" name="Text Box 196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699" name="Text Box 196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700" name="Text Box 196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701" name="Text Box 196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702" name="Line 196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703" name="Line 196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704" name="Text Box 196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705" name="Text Box 196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706" name="Text Box 196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707" name="Text Box 196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708" name="Text Box 197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709" name="Text Box 197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710" name="Text Box 197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711" name="Text Box 197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712" name="Line 197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713" name="Line 197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714" name="Text Box 197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715" name="Text Box 197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716" name="Text Box 197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717" name="Text Box 197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718" name="Text Box 198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719" name="Text Box 198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720" name="Text Box 198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721" name="Text Box 198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722" name="Line 198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723" name="Line 198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724" name="Text Box 198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725" name="Text Box 198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726" name="Text Box 198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727" name="Text Box 198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728" name="Text Box 199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729" name="Text Box 199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730" name="Text Box 199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731" name="Text Box 199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732" name="Line 199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733" name="Line 199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734" name="Text Box 199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735" name="Text Box 199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736" name="Text Box 199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62</xdr:row>
      <xdr:rowOff>0</xdr:rowOff>
    </xdr:from>
    <xdr:to>
      <xdr:col>4</xdr:col>
      <xdr:colOff>24938</xdr:colOff>
      <xdr:row>62</xdr:row>
      <xdr:rowOff>0</xdr:rowOff>
    </xdr:to>
    <xdr:sp macro="" textlink="">
      <xdr:nvSpPr>
        <xdr:cNvPr id="1737" name="Text Box 1999"/>
        <xdr:cNvSpPr txBox="1">
          <a:spLocks noChangeArrowheads="1"/>
        </xdr:cNvSpPr>
      </xdr:nvSpPr>
      <xdr:spPr bwMode="auto">
        <a:xfrm>
          <a:off x="2601883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62</xdr:row>
      <xdr:rowOff>0</xdr:rowOff>
    </xdr:from>
    <xdr:to>
      <xdr:col>4</xdr:col>
      <xdr:colOff>598516</xdr:colOff>
      <xdr:row>62</xdr:row>
      <xdr:rowOff>0</xdr:rowOff>
    </xdr:to>
    <xdr:sp macro="" textlink="">
      <xdr:nvSpPr>
        <xdr:cNvPr id="1738" name="Text Box 2000"/>
        <xdr:cNvSpPr txBox="1">
          <a:spLocks noChangeArrowheads="1"/>
        </xdr:cNvSpPr>
      </xdr:nvSpPr>
      <xdr:spPr bwMode="auto">
        <a:xfrm>
          <a:off x="3025833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62</xdr:row>
      <xdr:rowOff>0</xdr:rowOff>
    </xdr:from>
    <xdr:to>
      <xdr:col>5</xdr:col>
      <xdr:colOff>814647</xdr:colOff>
      <xdr:row>62</xdr:row>
      <xdr:rowOff>0</xdr:rowOff>
    </xdr:to>
    <xdr:sp macro="" textlink="">
      <xdr:nvSpPr>
        <xdr:cNvPr id="1739" name="Text Box 2001"/>
        <xdr:cNvSpPr txBox="1">
          <a:spLocks noChangeArrowheads="1"/>
        </xdr:cNvSpPr>
      </xdr:nvSpPr>
      <xdr:spPr bwMode="auto">
        <a:xfrm>
          <a:off x="3699164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62</xdr:row>
      <xdr:rowOff>0</xdr:rowOff>
    </xdr:from>
    <xdr:to>
      <xdr:col>6</xdr:col>
      <xdr:colOff>789709</xdr:colOff>
      <xdr:row>62</xdr:row>
      <xdr:rowOff>0</xdr:rowOff>
    </xdr:to>
    <xdr:sp macro="" textlink="">
      <xdr:nvSpPr>
        <xdr:cNvPr id="1740" name="Text Box 2002"/>
        <xdr:cNvSpPr txBox="1">
          <a:spLocks noChangeArrowheads="1"/>
        </xdr:cNvSpPr>
      </xdr:nvSpPr>
      <xdr:spPr bwMode="auto">
        <a:xfrm>
          <a:off x="4588625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631767</xdr:colOff>
      <xdr:row>62</xdr:row>
      <xdr:rowOff>0</xdr:rowOff>
    </xdr:to>
    <xdr:sp macro="" textlink="">
      <xdr:nvSpPr>
        <xdr:cNvPr id="1741" name="Text Box 2003"/>
        <xdr:cNvSpPr txBox="1">
          <a:spLocks noChangeArrowheads="1"/>
        </xdr:cNvSpPr>
      </xdr:nvSpPr>
      <xdr:spPr bwMode="auto">
        <a:xfrm>
          <a:off x="5295207" y="12751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742" name="Line 2004"/>
        <xdr:cNvSpPr>
          <a:spLocks noChangeShapeType="1"/>
        </xdr:cNvSpPr>
      </xdr:nvSpPr>
      <xdr:spPr bwMode="auto">
        <a:xfrm>
          <a:off x="3000895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743" name="Line 2005"/>
        <xdr:cNvSpPr>
          <a:spLocks noChangeShapeType="1"/>
        </xdr:cNvSpPr>
      </xdr:nvSpPr>
      <xdr:spPr bwMode="auto">
        <a:xfrm>
          <a:off x="5295207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62</xdr:row>
      <xdr:rowOff>0</xdr:rowOff>
    </xdr:from>
    <xdr:to>
      <xdr:col>5</xdr:col>
      <xdr:colOff>897775</xdr:colOff>
      <xdr:row>62</xdr:row>
      <xdr:rowOff>0</xdr:rowOff>
    </xdr:to>
    <xdr:sp macro="" textlink="">
      <xdr:nvSpPr>
        <xdr:cNvPr id="1744" name="Text Box 2006"/>
        <xdr:cNvSpPr txBox="1">
          <a:spLocks noChangeArrowheads="1"/>
        </xdr:cNvSpPr>
      </xdr:nvSpPr>
      <xdr:spPr bwMode="auto">
        <a:xfrm>
          <a:off x="2635134" y="12751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62</xdr:row>
      <xdr:rowOff>0</xdr:rowOff>
    </xdr:from>
    <xdr:to>
      <xdr:col>7</xdr:col>
      <xdr:colOff>598516</xdr:colOff>
      <xdr:row>62</xdr:row>
      <xdr:rowOff>0</xdr:rowOff>
    </xdr:to>
    <xdr:sp macro="" textlink="">
      <xdr:nvSpPr>
        <xdr:cNvPr id="1745" name="Text Box 2007"/>
        <xdr:cNvSpPr txBox="1">
          <a:spLocks noChangeArrowheads="1"/>
        </xdr:cNvSpPr>
      </xdr:nvSpPr>
      <xdr:spPr bwMode="auto">
        <a:xfrm>
          <a:off x="4555374" y="12751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62</xdr:row>
      <xdr:rowOff>0</xdr:rowOff>
    </xdr:from>
    <xdr:to>
      <xdr:col>7</xdr:col>
      <xdr:colOff>91440</xdr:colOff>
      <xdr:row>62</xdr:row>
      <xdr:rowOff>0</xdr:rowOff>
    </xdr:to>
    <xdr:sp macro="" textlink="">
      <xdr:nvSpPr>
        <xdr:cNvPr id="1746" name="Text Box 2008"/>
        <xdr:cNvSpPr txBox="1">
          <a:spLocks noChangeArrowheads="1"/>
        </xdr:cNvSpPr>
      </xdr:nvSpPr>
      <xdr:spPr bwMode="auto">
        <a:xfrm>
          <a:off x="5295207" y="12751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3"/>
  <sheetViews>
    <sheetView tabSelected="1" topLeftCell="A33" workbookViewId="0">
      <selection activeCell="C62" sqref="C62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2</v>
      </c>
      <c r="C3" s="11">
        <f>ROUND(B3*70%,0)</f>
        <v>1</v>
      </c>
      <c r="D3" s="11">
        <f t="shared" ref="D3:D29" si="0">ROUND(B3-C3,0)</f>
        <v>1</v>
      </c>
      <c r="E3" s="12">
        <v>5.16</v>
      </c>
      <c r="F3" s="13">
        <f t="shared" ref="F3:F29" si="1">D3*E3</f>
        <v>5.16</v>
      </c>
      <c r="G3" s="12">
        <f>ROUNDDOWN(F3/1.04,2)</f>
        <v>4.96</v>
      </c>
      <c r="H3" s="14">
        <f t="shared" ref="H3:H62" si="2">ROUND(F3-G3,2)</f>
        <v>0.2</v>
      </c>
    </row>
    <row r="4" spans="1:9" ht="14.4" x14ac:dyDescent="0.25">
      <c r="A4" s="9" t="s">
        <v>7</v>
      </c>
      <c r="B4" s="10">
        <v>13</v>
      </c>
      <c r="C4" s="11">
        <f>ROUND(B4*70%,0)</f>
        <v>9</v>
      </c>
      <c r="D4" s="11">
        <f t="shared" si="0"/>
        <v>4</v>
      </c>
      <c r="E4" s="12">
        <v>6.2</v>
      </c>
      <c r="F4" s="13">
        <f t="shared" si="1"/>
        <v>24.8</v>
      </c>
      <c r="G4" s="12">
        <f>ROUNDDOWN(F4/1.04,2)</f>
        <v>23.84</v>
      </c>
      <c r="H4" s="14">
        <f t="shared" si="2"/>
        <v>0.96</v>
      </c>
    </row>
    <row r="5" spans="1:9" ht="14.4" x14ac:dyDescent="0.25">
      <c r="A5" s="9" t="s">
        <v>8</v>
      </c>
      <c r="B5" s="10">
        <v>4</v>
      </c>
      <c r="C5" s="11">
        <f t="shared" ref="C5:C29" si="3">ROUND(B5*70%,0)</f>
        <v>3</v>
      </c>
      <c r="D5" s="11">
        <f t="shared" si="0"/>
        <v>1</v>
      </c>
      <c r="E5" s="12">
        <v>0.85</v>
      </c>
      <c r="F5" s="13">
        <f t="shared" si="1"/>
        <v>0.85</v>
      </c>
      <c r="G5" s="12">
        <f t="shared" ref="G5:G29" si="4">ROUNDDOWN(F5/1.04,2)</f>
        <v>0.81</v>
      </c>
      <c r="H5" s="14">
        <f t="shared" si="2"/>
        <v>0.04</v>
      </c>
    </row>
    <row r="6" spans="1:9" ht="14.4" x14ac:dyDescent="0.25">
      <c r="A6" s="9" t="s">
        <v>9</v>
      </c>
      <c r="B6" s="10">
        <v>3</v>
      </c>
      <c r="C6" s="11">
        <f t="shared" si="3"/>
        <v>2</v>
      </c>
      <c r="D6" s="11">
        <f>ROUND(B6-C6,0)</f>
        <v>1</v>
      </c>
      <c r="E6" s="12">
        <v>12</v>
      </c>
      <c r="F6" s="13">
        <f>D6*E6</f>
        <v>12</v>
      </c>
      <c r="G6" s="12">
        <f t="shared" si="4"/>
        <v>11.53</v>
      </c>
      <c r="H6" s="12">
        <f>ROUND(F6-G6,2)</f>
        <v>0.47</v>
      </c>
    </row>
    <row r="7" spans="1:9" ht="14.4" x14ac:dyDescent="0.25">
      <c r="A7" s="9" t="s">
        <v>10</v>
      </c>
      <c r="B7" s="10">
        <v>20</v>
      </c>
      <c r="C7" s="11">
        <f t="shared" si="3"/>
        <v>14</v>
      </c>
      <c r="D7" s="11">
        <f t="shared" si="0"/>
        <v>6</v>
      </c>
      <c r="E7" s="12">
        <v>3.5</v>
      </c>
      <c r="F7" s="13">
        <f t="shared" si="1"/>
        <v>21</v>
      </c>
      <c r="G7" s="12">
        <f t="shared" si="4"/>
        <v>20.190000000000001</v>
      </c>
      <c r="H7" s="14">
        <f t="shared" si="2"/>
        <v>0.81</v>
      </c>
    </row>
    <row r="8" spans="1:9" ht="14.4" x14ac:dyDescent="0.25">
      <c r="A8" s="9" t="s">
        <v>11</v>
      </c>
      <c r="B8" s="10">
        <v>21</v>
      </c>
      <c r="C8" s="11">
        <f t="shared" si="3"/>
        <v>15</v>
      </c>
      <c r="D8" s="11">
        <f t="shared" si="0"/>
        <v>6</v>
      </c>
      <c r="E8" s="12">
        <v>3</v>
      </c>
      <c r="F8" s="13">
        <f t="shared" si="1"/>
        <v>18</v>
      </c>
      <c r="G8" s="12">
        <f t="shared" si="4"/>
        <v>17.3</v>
      </c>
      <c r="H8" s="14">
        <f t="shared" si="2"/>
        <v>0.7</v>
      </c>
    </row>
    <row r="9" spans="1:9" ht="14.4" x14ac:dyDescent="0.25">
      <c r="A9" s="9" t="s">
        <v>12</v>
      </c>
      <c r="B9" s="10">
        <v>3</v>
      </c>
      <c r="C9" s="11">
        <f t="shared" si="3"/>
        <v>2</v>
      </c>
      <c r="D9" s="11">
        <f t="shared" si="0"/>
        <v>1</v>
      </c>
      <c r="E9" s="12">
        <v>10</v>
      </c>
      <c r="F9" s="13">
        <f t="shared" si="1"/>
        <v>10</v>
      </c>
      <c r="G9" s="12">
        <f t="shared" si="4"/>
        <v>9.61</v>
      </c>
      <c r="H9" s="14">
        <f t="shared" si="2"/>
        <v>0.39</v>
      </c>
    </row>
    <row r="10" spans="1:9" ht="14.4" x14ac:dyDescent="0.25">
      <c r="A10" s="9" t="s">
        <v>13</v>
      </c>
      <c r="B10" s="10">
        <v>1</v>
      </c>
      <c r="C10" s="11">
        <f t="shared" si="3"/>
        <v>1</v>
      </c>
      <c r="D10" s="11">
        <f t="shared" si="0"/>
        <v>0</v>
      </c>
      <c r="E10" s="12">
        <v>10</v>
      </c>
      <c r="F10" s="13">
        <f t="shared" si="1"/>
        <v>0</v>
      </c>
      <c r="G10" s="12">
        <f t="shared" si="4"/>
        <v>0</v>
      </c>
      <c r="H10" s="14">
        <f t="shared" si="2"/>
        <v>0</v>
      </c>
    </row>
    <row r="11" spans="1:9" ht="14.4" x14ac:dyDescent="0.25">
      <c r="A11" s="9" t="s">
        <v>14</v>
      </c>
      <c r="B11" s="10">
        <v>1</v>
      </c>
      <c r="C11" s="11">
        <f t="shared" si="3"/>
        <v>1</v>
      </c>
      <c r="D11" s="11">
        <f t="shared" si="0"/>
        <v>0</v>
      </c>
      <c r="E11" s="12">
        <v>10</v>
      </c>
      <c r="F11" s="13">
        <f t="shared" si="1"/>
        <v>0</v>
      </c>
      <c r="G11" s="12">
        <f t="shared" si="4"/>
        <v>0</v>
      </c>
      <c r="H11" s="14">
        <f t="shared" si="2"/>
        <v>0</v>
      </c>
    </row>
    <row r="12" spans="1:9" ht="14.4" x14ac:dyDescent="0.25">
      <c r="A12" s="9" t="s">
        <v>15</v>
      </c>
      <c r="B12" s="10">
        <v>1</v>
      </c>
      <c r="C12" s="11">
        <f t="shared" si="3"/>
        <v>1</v>
      </c>
      <c r="D12" s="11">
        <f t="shared" si="0"/>
        <v>0</v>
      </c>
      <c r="E12" s="12">
        <v>11</v>
      </c>
      <c r="F12" s="13">
        <f t="shared" si="1"/>
        <v>0</v>
      </c>
      <c r="G12" s="12">
        <f t="shared" si="4"/>
        <v>0</v>
      </c>
      <c r="H12" s="14">
        <f t="shared" si="2"/>
        <v>0</v>
      </c>
    </row>
    <row r="13" spans="1:9" ht="14.4" x14ac:dyDescent="0.25">
      <c r="A13" s="9" t="s">
        <v>16</v>
      </c>
      <c r="B13" s="10">
        <v>35</v>
      </c>
      <c r="C13" s="11">
        <f>ROUND(B13*70%,0)</f>
        <v>25</v>
      </c>
      <c r="D13" s="11">
        <f>ROUND(B13-C13,0)</f>
        <v>10</v>
      </c>
      <c r="E13" s="12">
        <v>1.5</v>
      </c>
      <c r="F13" s="13">
        <f>D13*E13</f>
        <v>15</v>
      </c>
      <c r="G13" s="12">
        <f>ROUNDDOWN(F13/1.04,2)</f>
        <v>14.42</v>
      </c>
      <c r="H13" s="14">
        <f t="shared" si="2"/>
        <v>0.57999999999999996</v>
      </c>
    </row>
    <row r="14" spans="1:9" ht="14.4" x14ac:dyDescent="0.25">
      <c r="A14" s="9" t="s">
        <v>17</v>
      </c>
      <c r="B14" s="10">
        <v>2</v>
      </c>
      <c r="C14" s="11">
        <f t="shared" si="3"/>
        <v>1</v>
      </c>
      <c r="D14" s="11">
        <f t="shared" si="0"/>
        <v>1</v>
      </c>
      <c r="E14" s="12">
        <v>3.5</v>
      </c>
      <c r="F14" s="13">
        <f t="shared" si="1"/>
        <v>3.5</v>
      </c>
      <c r="G14" s="12">
        <f t="shared" si="4"/>
        <v>3.36</v>
      </c>
      <c r="H14" s="14">
        <f t="shared" si="2"/>
        <v>0.14000000000000001</v>
      </c>
    </row>
    <row r="15" spans="1:9" ht="14.4" x14ac:dyDescent="0.25">
      <c r="A15" s="9" t="s">
        <v>18</v>
      </c>
      <c r="B15" s="10">
        <v>264</v>
      </c>
      <c r="C15" s="11">
        <f t="shared" si="3"/>
        <v>185</v>
      </c>
      <c r="D15" s="11">
        <f t="shared" si="0"/>
        <v>79</v>
      </c>
      <c r="E15" s="12">
        <v>3.4</v>
      </c>
      <c r="F15" s="13">
        <f t="shared" si="1"/>
        <v>268.59999999999997</v>
      </c>
      <c r="G15" s="12">
        <f t="shared" si="4"/>
        <v>258.26</v>
      </c>
      <c r="H15" s="14">
        <f t="shared" si="2"/>
        <v>10.34</v>
      </c>
    </row>
    <row r="16" spans="1:9" ht="14.4" x14ac:dyDescent="0.25">
      <c r="A16" s="9" t="s">
        <v>19</v>
      </c>
      <c r="B16" s="10">
        <v>10</v>
      </c>
      <c r="C16" s="11">
        <f t="shared" si="3"/>
        <v>7</v>
      </c>
      <c r="D16" s="11">
        <f t="shared" si="0"/>
        <v>3</v>
      </c>
      <c r="E16" s="12">
        <v>6</v>
      </c>
      <c r="F16" s="13">
        <f t="shared" si="1"/>
        <v>18</v>
      </c>
      <c r="G16" s="12">
        <f t="shared" si="4"/>
        <v>17.3</v>
      </c>
      <c r="H16" s="14">
        <f t="shared" si="2"/>
        <v>0.7</v>
      </c>
    </row>
    <row r="17" spans="1:8" ht="14.4" x14ac:dyDescent="0.25">
      <c r="A17" s="9" t="s">
        <v>20</v>
      </c>
      <c r="B17" s="10">
        <v>57</v>
      </c>
      <c r="C17" s="11">
        <f t="shared" si="3"/>
        <v>40</v>
      </c>
      <c r="D17" s="11">
        <f t="shared" si="0"/>
        <v>17</v>
      </c>
      <c r="E17" s="12">
        <v>2.4</v>
      </c>
      <c r="F17" s="13">
        <f t="shared" si="1"/>
        <v>40.799999999999997</v>
      </c>
      <c r="G17" s="12">
        <f t="shared" si="4"/>
        <v>39.229999999999997</v>
      </c>
      <c r="H17" s="14">
        <f t="shared" si="2"/>
        <v>1.57</v>
      </c>
    </row>
    <row r="18" spans="1:8" ht="14.4" x14ac:dyDescent="0.25">
      <c r="A18" s="9" t="s">
        <v>21</v>
      </c>
      <c r="B18" s="10">
        <v>30</v>
      </c>
      <c r="C18" s="11">
        <f t="shared" si="3"/>
        <v>21</v>
      </c>
      <c r="D18" s="11">
        <f t="shared" si="0"/>
        <v>9</v>
      </c>
      <c r="E18" s="12">
        <v>12</v>
      </c>
      <c r="F18" s="13">
        <f t="shared" si="1"/>
        <v>108</v>
      </c>
      <c r="G18" s="12">
        <f t="shared" si="4"/>
        <v>103.84</v>
      </c>
      <c r="H18" s="14">
        <f t="shared" si="2"/>
        <v>4.16</v>
      </c>
    </row>
    <row r="19" spans="1:8" ht="14.4" x14ac:dyDescent="0.25">
      <c r="A19" s="9" t="s">
        <v>22</v>
      </c>
      <c r="B19" s="10">
        <v>1</v>
      </c>
      <c r="C19" s="11">
        <f t="shared" si="3"/>
        <v>1</v>
      </c>
      <c r="D19" s="11">
        <f t="shared" si="0"/>
        <v>0</v>
      </c>
      <c r="E19" s="12">
        <v>10</v>
      </c>
      <c r="F19" s="13">
        <f t="shared" si="1"/>
        <v>0</v>
      </c>
      <c r="G19" s="12">
        <f t="shared" si="4"/>
        <v>0</v>
      </c>
      <c r="H19" s="14">
        <f t="shared" si="2"/>
        <v>0</v>
      </c>
    </row>
    <row r="20" spans="1:8" ht="14.4" x14ac:dyDescent="0.25">
      <c r="A20" s="9" t="s">
        <v>23</v>
      </c>
      <c r="B20" s="10">
        <v>13</v>
      </c>
      <c r="C20" s="11">
        <f t="shared" si="3"/>
        <v>9</v>
      </c>
      <c r="D20" s="11">
        <f t="shared" si="0"/>
        <v>4</v>
      </c>
      <c r="E20" s="12">
        <v>2.8</v>
      </c>
      <c r="F20" s="13">
        <f t="shared" si="1"/>
        <v>11.2</v>
      </c>
      <c r="G20" s="12">
        <f t="shared" si="4"/>
        <v>10.76</v>
      </c>
      <c r="H20" s="14">
        <f t="shared" si="2"/>
        <v>0.44</v>
      </c>
    </row>
    <row r="21" spans="1:8" ht="14.4" x14ac:dyDescent="0.25">
      <c r="A21" s="9" t="s">
        <v>24</v>
      </c>
      <c r="B21" s="10">
        <v>3</v>
      </c>
      <c r="C21" s="11">
        <f t="shared" si="3"/>
        <v>2</v>
      </c>
      <c r="D21" s="11">
        <f t="shared" si="0"/>
        <v>1</v>
      </c>
      <c r="E21" s="12">
        <v>5</v>
      </c>
      <c r="F21" s="13">
        <f t="shared" si="1"/>
        <v>5</v>
      </c>
      <c r="G21" s="12">
        <f t="shared" si="4"/>
        <v>4.8</v>
      </c>
      <c r="H21" s="14">
        <f t="shared" si="2"/>
        <v>0.2</v>
      </c>
    </row>
    <row r="22" spans="1:8" ht="14.4" x14ac:dyDescent="0.25">
      <c r="A22" s="9" t="s">
        <v>25</v>
      </c>
      <c r="B22" s="10">
        <v>43</v>
      </c>
      <c r="C22" s="11">
        <f t="shared" si="3"/>
        <v>30</v>
      </c>
      <c r="D22" s="11">
        <f t="shared" si="0"/>
        <v>13</v>
      </c>
      <c r="E22" s="12">
        <v>10</v>
      </c>
      <c r="F22" s="13">
        <f t="shared" si="1"/>
        <v>130</v>
      </c>
      <c r="G22" s="12">
        <f t="shared" si="4"/>
        <v>125</v>
      </c>
      <c r="H22" s="14">
        <f t="shared" si="2"/>
        <v>5</v>
      </c>
    </row>
    <row r="23" spans="1:8" ht="14.4" x14ac:dyDescent="0.25">
      <c r="A23" s="9" t="s">
        <v>26</v>
      </c>
      <c r="B23" s="10">
        <v>682</v>
      </c>
      <c r="C23" s="11">
        <f t="shared" si="3"/>
        <v>477</v>
      </c>
      <c r="D23" s="11">
        <f t="shared" si="0"/>
        <v>205</v>
      </c>
      <c r="E23" s="12">
        <v>3.5</v>
      </c>
      <c r="F23" s="13">
        <f t="shared" si="1"/>
        <v>717.5</v>
      </c>
      <c r="G23" s="12">
        <f t="shared" si="4"/>
        <v>689.9</v>
      </c>
      <c r="H23" s="14">
        <f t="shared" si="2"/>
        <v>27.6</v>
      </c>
    </row>
    <row r="24" spans="1:8" ht="14.4" x14ac:dyDescent="0.25">
      <c r="A24" s="9" t="s">
        <v>27</v>
      </c>
      <c r="B24" s="10">
        <v>50</v>
      </c>
      <c r="C24" s="11">
        <f t="shared" si="3"/>
        <v>35</v>
      </c>
      <c r="D24" s="11">
        <f t="shared" si="0"/>
        <v>15</v>
      </c>
      <c r="E24" s="12">
        <v>10</v>
      </c>
      <c r="F24" s="13">
        <f t="shared" si="1"/>
        <v>150</v>
      </c>
      <c r="G24" s="12">
        <f t="shared" si="4"/>
        <v>144.22999999999999</v>
      </c>
      <c r="H24" s="14">
        <f t="shared" si="2"/>
        <v>5.77</v>
      </c>
    </row>
    <row r="25" spans="1:8" ht="14.4" x14ac:dyDescent="0.25">
      <c r="A25" s="9" t="s">
        <v>28</v>
      </c>
      <c r="B25" s="10">
        <v>772</v>
      </c>
      <c r="C25" s="11">
        <f t="shared" si="3"/>
        <v>540</v>
      </c>
      <c r="D25" s="11">
        <f t="shared" si="0"/>
        <v>232</v>
      </c>
      <c r="E25" s="12">
        <v>3.5</v>
      </c>
      <c r="F25" s="13">
        <f t="shared" si="1"/>
        <v>812</v>
      </c>
      <c r="G25" s="12">
        <f t="shared" si="4"/>
        <v>780.76</v>
      </c>
      <c r="H25" s="14">
        <f t="shared" si="2"/>
        <v>31.24</v>
      </c>
    </row>
    <row r="26" spans="1:8" ht="14.4" x14ac:dyDescent="0.25">
      <c r="A26" s="9" t="s">
        <v>29</v>
      </c>
      <c r="B26" s="10">
        <v>45</v>
      </c>
      <c r="C26" s="11">
        <f t="shared" si="3"/>
        <v>32</v>
      </c>
      <c r="D26" s="11">
        <f t="shared" si="0"/>
        <v>13</v>
      </c>
      <c r="E26" s="12">
        <v>10</v>
      </c>
      <c r="F26" s="13">
        <f t="shared" si="1"/>
        <v>130</v>
      </c>
      <c r="G26" s="12">
        <f t="shared" si="4"/>
        <v>125</v>
      </c>
      <c r="H26" s="14">
        <f t="shared" si="2"/>
        <v>5</v>
      </c>
    </row>
    <row r="27" spans="1:8" ht="14.4" x14ac:dyDescent="0.25">
      <c r="A27" s="9" t="s">
        <v>30</v>
      </c>
      <c r="B27" s="10">
        <v>644</v>
      </c>
      <c r="C27" s="11">
        <f t="shared" si="3"/>
        <v>451</v>
      </c>
      <c r="D27" s="11">
        <f t="shared" si="0"/>
        <v>193</v>
      </c>
      <c r="E27" s="12">
        <v>3.5</v>
      </c>
      <c r="F27" s="13">
        <f t="shared" si="1"/>
        <v>675.5</v>
      </c>
      <c r="G27" s="12">
        <f t="shared" si="4"/>
        <v>649.51</v>
      </c>
      <c r="H27" s="14">
        <f t="shared" si="2"/>
        <v>25.99</v>
      </c>
    </row>
    <row r="28" spans="1:8" ht="14.4" x14ac:dyDescent="0.25">
      <c r="A28" s="9" t="s">
        <v>31</v>
      </c>
      <c r="B28" s="10">
        <v>2</v>
      </c>
      <c r="C28" s="11">
        <f t="shared" si="3"/>
        <v>1</v>
      </c>
      <c r="D28" s="11">
        <f t="shared" si="0"/>
        <v>1</v>
      </c>
      <c r="E28" s="12">
        <v>2</v>
      </c>
      <c r="F28" s="13">
        <f t="shared" si="1"/>
        <v>2</v>
      </c>
      <c r="G28" s="12">
        <f t="shared" si="4"/>
        <v>1.92</v>
      </c>
      <c r="H28" s="14">
        <f t="shared" si="2"/>
        <v>0.08</v>
      </c>
    </row>
    <row r="29" spans="1:8" ht="14.4" x14ac:dyDescent="0.25">
      <c r="A29" s="9" t="s">
        <v>32</v>
      </c>
      <c r="B29" s="10">
        <v>2</v>
      </c>
      <c r="C29" s="11">
        <f t="shared" si="3"/>
        <v>1</v>
      </c>
      <c r="D29" s="11">
        <f t="shared" si="0"/>
        <v>1</v>
      </c>
      <c r="E29" s="12">
        <v>2</v>
      </c>
      <c r="F29" s="13">
        <f t="shared" si="1"/>
        <v>2</v>
      </c>
      <c r="G29" s="12">
        <f t="shared" si="4"/>
        <v>1.92</v>
      </c>
      <c r="H29" s="14">
        <f t="shared" si="2"/>
        <v>0.08</v>
      </c>
    </row>
    <row r="30" spans="1:8" ht="14.4" x14ac:dyDescent="0.25">
      <c r="A30" s="9" t="s">
        <v>33</v>
      </c>
      <c r="B30" s="10">
        <v>2</v>
      </c>
      <c r="C30" s="11">
        <f>ROUND(B30*70%,0)</f>
        <v>1</v>
      </c>
      <c r="D30" s="11">
        <f>ROUND(B30-C30,0)</f>
        <v>1</v>
      </c>
      <c r="E30" s="12">
        <v>4.5</v>
      </c>
      <c r="F30" s="13">
        <f>D30*E30</f>
        <v>4.5</v>
      </c>
      <c r="G30" s="12">
        <f>ROUNDDOWN(F30/1.04,2)</f>
        <v>4.32</v>
      </c>
      <c r="H30" s="14">
        <f t="shared" si="2"/>
        <v>0.18</v>
      </c>
    </row>
    <row r="31" spans="1:8" ht="14.4" x14ac:dyDescent="0.25">
      <c r="A31" s="9" t="s">
        <v>34</v>
      </c>
      <c r="B31" s="10">
        <v>1</v>
      </c>
      <c r="C31" s="11">
        <f t="shared" ref="C31:C50" si="5">ROUND(B31*70%,0)</f>
        <v>1</v>
      </c>
      <c r="D31" s="11">
        <f t="shared" ref="D31:D39" si="6">ROUND(B31-C31,0)</f>
        <v>0</v>
      </c>
      <c r="E31" s="12">
        <v>6</v>
      </c>
      <c r="F31" s="13">
        <f t="shared" ref="F31:F39" si="7">D31*E31</f>
        <v>0</v>
      </c>
      <c r="G31" s="12">
        <f t="shared" ref="G31:G50" si="8">ROUNDDOWN(F31/1.04,2)</f>
        <v>0</v>
      </c>
      <c r="H31" s="14">
        <f t="shared" si="2"/>
        <v>0</v>
      </c>
    </row>
    <row r="32" spans="1:8" ht="14.4" x14ac:dyDescent="0.25">
      <c r="A32" s="9" t="s">
        <v>35</v>
      </c>
      <c r="B32" s="10">
        <v>387</v>
      </c>
      <c r="C32" s="11">
        <f t="shared" si="5"/>
        <v>271</v>
      </c>
      <c r="D32" s="11">
        <f t="shared" si="6"/>
        <v>116</v>
      </c>
      <c r="E32" s="12">
        <v>2</v>
      </c>
      <c r="F32" s="13">
        <f t="shared" si="7"/>
        <v>232</v>
      </c>
      <c r="G32" s="12">
        <f t="shared" si="8"/>
        <v>223.07</v>
      </c>
      <c r="H32" s="14">
        <f t="shared" si="2"/>
        <v>8.93</v>
      </c>
    </row>
    <row r="33" spans="1:8" ht="14.4" x14ac:dyDescent="0.25">
      <c r="A33" s="9" t="s">
        <v>36</v>
      </c>
      <c r="B33" s="10">
        <v>215</v>
      </c>
      <c r="C33" s="11">
        <f t="shared" si="5"/>
        <v>151</v>
      </c>
      <c r="D33" s="11">
        <f t="shared" si="6"/>
        <v>64</v>
      </c>
      <c r="E33" s="12">
        <v>2</v>
      </c>
      <c r="F33" s="13">
        <f t="shared" si="7"/>
        <v>128</v>
      </c>
      <c r="G33" s="12">
        <f t="shared" si="8"/>
        <v>123.07</v>
      </c>
      <c r="H33" s="14">
        <f t="shared" si="2"/>
        <v>4.93</v>
      </c>
    </row>
    <row r="34" spans="1:8" ht="14.4" x14ac:dyDescent="0.25">
      <c r="A34" s="9" t="s">
        <v>37</v>
      </c>
      <c r="B34" s="10">
        <v>1</v>
      </c>
      <c r="C34" s="11">
        <f t="shared" si="5"/>
        <v>1</v>
      </c>
      <c r="D34" s="11">
        <f t="shared" si="6"/>
        <v>0</v>
      </c>
      <c r="E34" s="12">
        <v>10</v>
      </c>
      <c r="F34" s="13">
        <f t="shared" si="7"/>
        <v>0</v>
      </c>
      <c r="G34" s="12">
        <f t="shared" si="8"/>
        <v>0</v>
      </c>
      <c r="H34" s="14">
        <f t="shared" si="2"/>
        <v>0</v>
      </c>
    </row>
    <row r="35" spans="1:8" ht="14.4" x14ac:dyDescent="0.25">
      <c r="A35" s="9" t="s">
        <v>38</v>
      </c>
      <c r="B35" s="10">
        <v>3</v>
      </c>
      <c r="C35" s="11">
        <f t="shared" si="5"/>
        <v>2</v>
      </c>
      <c r="D35" s="11">
        <f t="shared" si="6"/>
        <v>1</v>
      </c>
      <c r="E35" s="12">
        <v>2.6</v>
      </c>
      <c r="F35" s="13">
        <f t="shared" si="7"/>
        <v>2.6</v>
      </c>
      <c r="G35" s="12">
        <f t="shared" si="8"/>
        <v>2.5</v>
      </c>
      <c r="H35" s="14">
        <f t="shared" si="2"/>
        <v>0.1</v>
      </c>
    </row>
    <row r="36" spans="1:8" ht="14.4" x14ac:dyDescent="0.25">
      <c r="A36" s="9" t="s">
        <v>39</v>
      </c>
      <c r="B36" s="10">
        <v>5</v>
      </c>
      <c r="C36" s="11">
        <f t="shared" si="5"/>
        <v>4</v>
      </c>
      <c r="D36" s="11">
        <f t="shared" si="6"/>
        <v>1</v>
      </c>
      <c r="E36" s="12">
        <v>2.58</v>
      </c>
      <c r="F36" s="13">
        <f t="shared" si="7"/>
        <v>2.58</v>
      </c>
      <c r="G36" s="12">
        <f t="shared" si="8"/>
        <v>2.48</v>
      </c>
      <c r="H36" s="14">
        <f t="shared" si="2"/>
        <v>0.1</v>
      </c>
    </row>
    <row r="37" spans="1:8" ht="14.4" x14ac:dyDescent="0.25">
      <c r="A37" s="9" t="s">
        <v>40</v>
      </c>
      <c r="B37" s="10">
        <v>67</v>
      </c>
      <c r="C37" s="11">
        <f t="shared" si="5"/>
        <v>47</v>
      </c>
      <c r="D37" s="11">
        <f t="shared" si="6"/>
        <v>20</v>
      </c>
      <c r="E37" s="12">
        <v>9.3000000000000007</v>
      </c>
      <c r="F37" s="13">
        <f t="shared" si="7"/>
        <v>186</v>
      </c>
      <c r="G37" s="12">
        <f t="shared" si="8"/>
        <v>178.84</v>
      </c>
      <c r="H37" s="14">
        <f t="shared" si="2"/>
        <v>7.16</v>
      </c>
    </row>
    <row r="38" spans="1:8" ht="14.4" x14ac:dyDescent="0.25">
      <c r="A38" s="9" t="s">
        <v>41</v>
      </c>
      <c r="B38" s="10">
        <v>100</v>
      </c>
      <c r="C38" s="11">
        <f t="shared" si="5"/>
        <v>70</v>
      </c>
      <c r="D38" s="11">
        <f t="shared" si="6"/>
        <v>30</v>
      </c>
      <c r="E38" s="12">
        <v>7.75</v>
      </c>
      <c r="F38" s="13">
        <f t="shared" si="7"/>
        <v>232.5</v>
      </c>
      <c r="G38" s="12">
        <f t="shared" si="8"/>
        <v>223.55</v>
      </c>
      <c r="H38" s="14">
        <f t="shared" si="2"/>
        <v>8.9499999999999993</v>
      </c>
    </row>
    <row r="39" spans="1:8" ht="14.4" x14ac:dyDescent="0.25">
      <c r="A39" s="9" t="s">
        <v>42</v>
      </c>
      <c r="B39" s="10">
        <v>2</v>
      </c>
      <c r="C39" s="11">
        <f t="shared" si="5"/>
        <v>1</v>
      </c>
      <c r="D39" s="11">
        <f t="shared" si="6"/>
        <v>1</v>
      </c>
      <c r="E39" s="12">
        <v>2.58</v>
      </c>
      <c r="F39" s="13">
        <f t="shared" si="7"/>
        <v>2.58</v>
      </c>
      <c r="G39" s="12">
        <f t="shared" si="8"/>
        <v>2.48</v>
      </c>
      <c r="H39" s="14">
        <f t="shared" si="2"/>
        <v>0.1</v>
      </c>
    </row>
    <row r="40" spans="1:8" ht="14.4" x14ac:dyDescent="0.25">
      <c r="A40" s="9" t="s">
        <v>43</v>
      </c>
      <c r="B40" s="10">
        <v>9</v>
      </c>
      <c r="C40" s="11">
        <f t="shared" si="5"/>
        <v>6</v>
      </c>
      <c r="D40" s="11">
        <f>ROUND(B40-C40,0)</f>
        <v>3</v>
      </c>
      <c r="E40" s="12">
        <v>3</v>
      </c>
      <c r="F40" s="13">
        <f>D40*E40</f>
        <v>9</v>
      </c>
      <c r="G40" s="12">
        <f t="shared" si="8"/>
        <v>8.65</v>
      </c>
      <c r="H40" s="14">
        <f t="shared" si="2"/>
        <v>0.35</v>
      </c>
    </row>
    <row r="41" spans="1:8" ht="14.4" x14ac:dyDescent="0.25">
      <c r="A41" s="9" t="s">
        <v>44</v>
      </c>
      <c r="B41" s="10">
        <v>50</v>
      </c>
      <c r="C41" s="11">
        <f t="shared" si="5"/>
        <v>35</v>
      </c>
      <c r="D41" s="11">
        <f t="shared" ref="D41:D62" si="9">ROUND(B41-C41,0)</f>
        <v>15</v>
      </c>
      <c r="E41" s="12">
        <v>0.9</v>
      </c>
      <c r="F41" s="13">
        <f t="shared" ref="F41:F62" si="10">D41*E41</f>
        <v>13.5</v>
      </c>
      <c r="G41" s="12">
        <f t="shared" si="8"/>
        <v>12.98</v>
      </c>
      <c r="H41" s="14">
        <f t="shared" si="2"/>
        <v>0.52</v>
      </c>
    </row>
    <row r="42" spans="1:8" ht="14.4" x14ac:dyDescent="0.25">
      <c r="A42" s="9" t="s">
        <v>45</v>
      </c>
      <c r="B42" s="10">
        <v>1</v>
      </c>
      <c r="C42" s="11">
        <f t="shared" si="5"/>
        <v>1</v>
      </c>
      <c r="D42" s="11">
        <f t="shared" si="9"/>
        <v>0</v>
      </c>
      <c r="E42" s="12">
        <v>1</v>
      </c>
      <c r="F42" s="13">
        <f t="shared" si="10"/>
        <v>0</v>
      </c>
      <c r="G42" s="12">
        <f t="shared" si="8"/>
        <v>0</v>
      </c>
      <c r="H42" s="14">
        <f t="shared" si="2"/>
        <v>0</v>
      </c>
    </row>
    <row r="43" spans="1:8" ht="14.4" x14ac:dyDescent="0.25">
      <c r="A43" s="9" t="s">
        <v>46</v>
      </c>
      <c r="B43" s="10">
        <v>20</v>
      </c>
      <c r="C43" s="11">
        <f t="shared" si="5"/>
        <v>14</v>
      </c>
      <c r="D43" s="11">
        <f t="shared" si="9"/>
        <v>6</v>
      </c>
      <c r="E43" s="12">
        <v>0.65</v>
      </c>
      <c r="F43" s="13">
        <f t="shared" si="10"/>
        <v>3.9000000000000004</v>
      </c>
      <c r="G43" s="12">
        <f t="shared" si="8"/>
        <v>3.75</v>
      </c>
      <c r="H43" s="14">
        <f t="shared" si="2"/>
        <v>0.15</v>
      </c>
    </row>
    <row r="44" spans="1:8" ht="14.4" x14ac:dyDescent="0.25">
      <c r="A44" s="9" t="s">
        <v>47</v>
      </c>
      <c r="B44" s="10">
        <v>29</v>
      </c>
      <c r="C44" s="11">
        <f t="shared" si="5"/>
        <v>20</v>
      </c>
      <c r="D44" s="11">
        <f t="shared" si="9"/>
        <v>9</v>
      </c>
      <c r="E44" s="12">
        <v>2.8</v>
      </c>
      <c r="F44" s="13">
        <f t="shared" si="10"/>
        <v>25.2</v>
      </c>
      <c r="G44" s="12">
        <f t="shared" si="8"/>
        <v>24.23</v>
      </c>
      <c r="H44" s="14">
        <f t="shared" si="2"/>
        <v>0.97</v>
      </c>
    </row>
    <row r="45" spans="1:8" ht="14.4" x14ac:dyDescent="0.25">
      <c r="A45" s="9" t="s">
        <v>48</v>
      </c>
      <c r="B45" s="10">
        <v>3</v>
      </c>
      <c r="C45" s="11">
        <f t="shared" si="5"/>
        <v>2</v>
      </c>
      <c r="D45" s="11">
        <f t="shared" si="9"/>
        <v>1</v>
      </c>
      <c r="E45" s="12">
        <v>5</v>
      </c>
      <c r="F45" s="13">
        <f t="shared" si="10"/>
        <v>5</v>
      </c>
      <c r="G45" s="12">
        <f t="shared" si="8"/>
        <v>4.8</v>
      </c>
      <c r="H45" s="14">
        <f t="shared" si="2"/>
        <v>0.2</v>
      </c>
    </row>
    <row r="46" spans="1:8" ht="14.4" x14ac:dyDescent="0.25">
      <c r="A46" s="9" t="s">
        <v>49</v>
      </c>
      <c r="B46" s="10">
        <v>126</v>
      </c>
      <c r="C46" s="11">
        <f t="shared" si="5"/>
        <v>88</v>
      </c>
      <c r="D46" s="11">
        <f t="shared" si="9"/>
        <v>38</v>
      </c>
      <c r="E46" s="12">
        <v>2.1</v>
      </c>
      <c r="F46" s="13">
        <f t="shared" si="10"/>
        <v>79.8</v>
      </c>
      <c r="G46" s="12">
        <f t="shared" si="8"/>
        <v>76.73</v>
      </c>
      <c r="H46" s="14">
        <f t="shared" si="2"/>
        <v>3.07</v>
      </c>
    </row>
    <row r="47" spans="1:8" ht="14.4" x14ac:dyDescent="0.25">
      <c r="A47" s="9" t="s">
        <v>50</v>
      </c>
      <c r="B47" s="10">
        <v>1</v>
      </c>
      <c r="C47" s="11">
        <f t="shared" si="5"/>
        <v>1</v>
      </c>
      <c r="D47" s="11">
        <f t="shared" si="9"/>
        <v>0</v>
      </c>
      <c r="E47" s="12">
        <v>6</v>
      </c>
      <c r="F47" s="13">
        <f t="shared" si="10"/>
        <v>0</v>
      </c>
      <c r="G47" s="12">
        <f t="shared" si="8"/>
        <v>0</v>
      </c>
      <c r="H47" s="14">
        <f t="shared" si="2"/>
        <v>0</v>
      </c>
    </row>
    <row r="48" spans="1:8" ht="14.4" x14ac:dyDescent="0.25">
      <c r="A48" s="9" t="s">
        <v>51</v>
      </c>
      <c r="B48" s="10">
        <v>401</v>
      </c>
      <c r="C48" s="11">
        <f>ROUND(B48*70%,0)</f>
        <v>281</v>
      </c>
      <c r="D48" s="11">
        <f>ROUND(B48-C48,0)</f>
        <v>120</v>
      </c>
      <c r="E48" s="12">
        <v>3.4</v>
      </c>
      <c r="F48" s="13">
        <f>D48*E48</f>
        <v>408</v>
      </c>
      <c r="G48" s="12">
        <f>ROUNDDOWN(F48/1.04,2)</f>
        <v>392.3</v>
      </c>
      <c r="H48" s="14">
        <f t="shared" si="2"/>
        <v>15.7</v>
      </c>
    </row>
    <row r="49" spans="1:10" ht="14.4" x14ac:dyDescent="0.25">
      <c r="A49" s="9" t="s">
        <v>52</v>
      </c>
      <c r="B49" s="10">
        <v>24</v>
      </c>
      <c r="C49" s="11">
        <f t="shared" si="5"/>
        <v>17</v>
      </c>
      <c r="D49" s="11">
        <f t="shared" si="9"/>
        <v>7</v>
      </c>
      <c r="E49" s="12">
        <v>5</v>
      </c>
      <c r="F49" s="13">
        <f t="shared" si="10"/>
        <v>35</v>
      </c>
      <c r="G49" s="12">
        <f t="shared" si="8"/>
        <v>33.65</v>
      </c>
      <c r="H49" s="14">
        <f t="shared" si="2"/>
        <v>1.35</v>
      </c>
    </row>
    <row r="50" spans="1:10" ht="14.4" x14ac:dyDescent="0.25">
      <c r="A50" s="9" t="s">
        <v>53</v>
      </c>
      <c r="B50" s="10">
        <v>1</v>
      </c>
      <c r="C50" s="11">
        <f t="shared" si="5"/>
        <v>1</v>
      </c>
      <c r="D50" s="11">
        <f t="shared" si="9"/>
        <v>0</v>
      </c>
      <c r="E50" s="12">
        <v>10.33</v>
      </c>
      <c r="F50" s="13">
        <f t="shared" si="10"/>
        <v>0</v>
      </c>
      <c r="G50" s="12">
        <f t="shared" si="8"/>
        <v>0</v>
      </c>
      <c r="H50" s="14">
        <f t="shared" si="2"/>
        <v>0</v>
      </c>
    </row>
    <row r="51" spans="1:10" ht="14.4" x14ac:dyDescent="0.25">
      <c r="A51" s="9" t="s">
        <v>54</v>
      </c>
      <c r="B51" s="10">
        <v>110</v>
      </c>
      <c r="C51" s="11">
        <f>ROUND(B51*70%,0)</f>
        <v>77</v>
      </c>
      <c r="D51" s="11">
        <f t="shared" si="9"/>
        <v>33</v>
      </c>
      <c r="E51" s="12">
        <v>3</v>
      </c>
      <c r="F51" s="13">
        <f t="shared" si="10"/>
        <v>99</v>
      </c>
      <c r="G51" s="12">
        <f>ROUNDDOWN(F51/1.04,2)</f>
        <v>95.19</v>
      </c>
      <c r="H51" s="14">
        <f t="shared" si="2"/>
        <v>3.81</v>
      </c>
    </row>
    <row r="52" spans="1:10" ht="14.4" x14ac:dyDescent="0.25">
      <c r="A52" s="9" t="s">
        <v>55</v>
      </c>
      <c r="B52" s="10">
        <v>2</v>
      </c>
      <c r="C52" s="11">
        <f t="shared" ref="C52:C55" si="11">ROUND(B52*70%,0)</f>
        <v>1</v>
      </c>
      <c r="D52" s="11">
        <f t="shared" si="9"/>
        <v>1</v>
      </c>
      <c r="E52" s="12">
        <v>8</v>
      </c>
      <c r="F52" s="13">
        <f t="shared" si="10"/>
        <v>8</v>
      </c>
      <c r="G52" s="12">
        <f t="shared" ref="G52:G55" si="12">ROUNDDOWN(F52/1.04,2)</f>
        <v>7.69</v>
      </c>
      <c r="H52" s="14">
        <f t="shared" si="2"/>
        <v>0.31</v>
      </c>
    </row>
    <row r="53" spans="1:10" ht="14.4" x14ac:dyDescent="0.25">
      <c r="A53" s="9" t="s">
        <v>56</v>
      </c>
      <c r="B53" s="10">
        <v>1</v>
      </c>
      <c r="C53" s="11">
        <f t="shared" si="11"/>
        <v>1</v>
      </c>
      <c r="D53" s="11">
        <f t="shared" si="9"/>
        <v>0</v>
      </c>
      <c r="E53" s="12">
        <v>8</v>
      </c>
      <c r="F53" s="13">
        <f t="shared" si="10"/>
        <v>0</v>
      </c>
      <c r="G53" s="12">
        <f t="shared" si="12"/>
        <v>0</v>
      </c>
      <c r="H53" s="14">
        <f t="shared" si="2"/>
        <v>0</v>
      </c>
    </row>
    <row r="54" spans="1:10" ht="14.4" x14ac:dyDescent="0.25">
      <c r="A54" s="9" t="s">
        <v>57</v>
      </c>
      <c r="B54" s="10">
        <v>2</v>
      </c>
      <c r="C54" s="11">
        <f t="shared" si="11"/>
        <v>1</v>
      </c>
      <c r="D54" s="11">
        <f t="shared" si="9"/>
        <v>1</v>
      </c>
      <c r="E54" s="12">
        <v>6</v>
      </c>
      <c r="F54" s="13">
        <f t="shared" si="10"/>
        <v>6</v>
      </c>
      <c r="G54" s="12">
        <f t="shared" si="12"/>
        <v>5.76</v>
      </c>
      <c r="H54" s="14">
        <f t="shared" si="2"/>
        <v>0.24</v>
      </c>
    </row>
    <row r="55" spans="1:10" ht="14.4" x14ac:dyDescent="0.25">
      <c r="A55" s="9" t="s">
        <v>58</v>
      </c>
      <c r="B55" s="10">
        <v>1</v>
      </c>
      <c r="C55" s="11">
        <f t="shared" si="11"/>
        <v>1</v>
      </c>
      <c r="D55" s="11">
        <f t="shared" si="9"/>
        <v>0</v>
      </c>
      <c r="E55" s="12">
        <v>5</v>
      </c>
      <c r="F55" s="13">
        <f t="shared" si="10"/>
        <v>0</v>
      </c>
      <c r="G55" s="12">
        <f t="shared" si="12"/>
        <v>0</v>
      </c>
      <c r="H55" s="12">
        <f t="shared" si="2"/>
        <v>0</v>
      </c>
    </row>
    <row r="56" spans="1:10" ht="14.4" x14ac:dyDescent="0.25">
      <c r="A56" s="9" t="s">
        <v>59</v>
      </c>
      <c r="B56" s="10">
        <v>110</v>
      </c>
      <c r="C56" s="11">
        <f>ROUND(B56*70%,0)</f>
        <v>77</v>
      </c>
      <c r="D56" s="11">
        <f t="shared" si="9"/>
        <v>33</v>
      </c>
      <c r="E56" s="12">
        <v>1.6</v>
      </c>
      <c r="F56" s="13">
        <f t="shared" si="10"/>
        <v>52.800000000000004</v>
      </c>
      <c r="G56" s="12">
        <f>ROUNDDOWN(F56/1.04,2)</f>
        <v>50.76</v>
      </c>
      <c r="H56" s="14">
        <f t="shared" si="2"/>
        <v>2.04</v>
      </c>
    </row>
    <row r="57" spans="1:10" ht="14.4" x14ac:dyDescent="0.25">
      <c r="A57" s="9" t="s">
        <v>60</v>
      </c>
      <c r="B57" s="10">
        <v>57</v>
      </c>
      <c r="C57" s="11">
        <f>ROUND(B57*70%,0)</f>
        <v>40</v>
      </c>
      <c r="D57" s="11">
        <f t="shared" si="9"/>
        <v>17</v>
      </c>
      <c r="E57" s="12">
        <v>1.6</v>
      </c>
      <c r="F57" s="13">
        <f t="shared" si="10"/>
        <v>27.200000000000003</v>
      </c>
      <c r="G57" s="12">
        <f>ROUNDDOWN(F57/1.04,2)</f>
        <v>26.15</v>
      </c>
      <c r="H57" s="14">
        <f t="shared" si="2"/>
        <v>1.05</v>
      </c>
    </row>
    <row r="58" spans="1:10" ht="14.4" x14ac:dyDescent="0.25">
      <c r="A58" s="9" t="s">
        <v>61</v>
      </c>
      <c r="B58" s="10">
        <v>1</v>
      </c>
      <c r="C58" s="11">
        <f>ROUND(B58*70%,0)</f>
        <v>1</v>
      </c>
      <c r="D58" s="11">
        <f t="shared" si="9"/>
        <v>0</v>
      </c>
      <c r="E58" s="12">
        <v>3.5</v>
      </c>
      <c r="F58" s="13">
        <f t="shared" si="10"/>
        <v>0</v>
      </c>
      <c r="G58" s="12">
        <f>ROUNDDOWN(F58/1.04,2)</f>
        <v>0</v>
      </c>
      <c r="H58" s="14">
        <f t="shared" si="2"/>
        <v>0</v>
      </c>
    </row>
    <row r="59" spans="1:10" ht="14.4" x14ac:dyDescent="0.25">
      <c r="A59" s="9" t="s">
        <v>62</v>
      </c>
      <c r="B59" s="10">
        <v>475</v>
      </c>
      <c r="C59" s="11">
        <f t="shared" ref="C59:C61" si="13">ROUND(B59*70%,0)</f>
        <v>333</v>
      </c>
      <c r="D59" s="11">
        <f t="shared" si="9"/>
        <v>142</v>
      </c>
      <c r="E59" s="12">
        <v>2</v>
      </c>
      <c r="F59" s="13">
        <f t="shared" si="10"/>
        <v>284</v>
      </c>
      <c r="G59" s="12">
        <f t="shared" ref="G59:G61" si="14">ROUNDDOWN(F59/1.04,2)</f>
        <v>273.07</v>
      </c>
      <c r="H59" s="14">
        <f t="shared" si="2"/>
        <v>10.93</v>
      </c>
    </row>
    <row r="60" spans="1:10" ht="14.4" x14ac:dyDescent="0.25">
      <c r="A60" s="9" t="s">
        <v>63</v>
      </c>
      <c r="B60" s="10">
        <v>225</v>
      </c>
      <c r="C60" s="11">
        <f t="shared" si="13"/>
        <v>158</v>
      </c>
      <c r="D60" s="11">
        <f t="shared" si="9"/>
        <v>67</v>
      </c>
      <c r="E60" s="12">
        <v>2</v>
      </c>
      <c r="F60" s="13">
        <f t="shared" si="10"/>
        <v>134</v>
      </c>
      <c r="G60" s="12">
        <f t="shared" si="14"/>
        <v>128.84</v>
      </c>
      <c r="H60" s="14">
        <f t="shared" si="2"/>
        <v>5.16</v>
      </c>
    </row>
    <row r="61" spans="1:10" ht="14.4" x14ac:dyDescent="0.25">
      <c r="A61" s="9" t="s">
        <v>64</v>
      </c>
      <c r="B61" s="10">
        <v>1</v>
      </c>
      <c r="C61" s="11">
        <f t="shared" si="13"/>
        <v>1</v>
      </c>
      <c r="D61" s="11">
        <f t="shared" si="9"/>
        <v>0</v>
      </c>
      <c r="E61" s="12">
        <v>0.85</v>
      </c>
      <c r="F61" s="13">
        <f t="shared" si="10"/>
        <v>0</v>
      </c>
      <c r="G61" s="12">
        <f t="shared" si="14"/>
        <v>0</v>
      </c>
      <c r="H61" s="14">
        <f t="shared" si="2"/>
        <v>0</v>
      </c>
      <c r="J61" s="15"/>
    </row>
    <row r="62" spans="1:10" ht="15.05" thickBot="1" x14ac:dyDescent="0.3">
      <c r="A62" s="16" t="s">
        <v>65</v>
      </c>
      <c r="B62" s="17">
        <v>189</v>
      </c>
      <c r="C62" s="18">
        <f>ROUND(B62*70%,0)</f>
        <v>132</v>
      </c>
      <c r="D62" s="18">
        <f t="shared" si="9"/>
        <v>57</v>
      </c>
      <c r="E62" s="15">
        <v>1.29</v>
      </c>
      <c r="F62" s="19">
        <f t="shared" si="10"/>
        <v>73.53</v>
      </c>
      <c r="G62" s="15">
        <f>ROUNDDOWN(F62/1.04,2)</f>
        <v>70.7</v>
      </c>
      <c r="H62" s="20">
        <f t="shared" si="2"/>
        <v>2.83</v>
      </c>
      <c r="J62" s="15"/>
    </row>
    <row r="63" spans="1:10" ht="15.75" thickBot="1" x14ac:dyDescent="0.25">
      <c r="A63" s="21" t="s">
        <v>66</v>
      </c>
      <c r="B63" s="22"/>
      <c r="C63" s="22"/>
      <c r="D63" s="22"/>
      <c r="E63" s="22"/>
      <c r="F63" s="22"/>
      <c r="G63" s="22"/>
      <c r="H63" s="23">
        <f>SUM(H4:H62)</f>
        <v>201.39</v>
      </c>
      <c r="J63" s="24"/>
    </row>
    <row r="64" spans="1:10" x14ac:dyDescent="0.2">
      <c r="A64" s="25"/>
      <c r="B64" s="26"/>
      <c r="C64" s="26"/>
      <c r="D64" s="26"/>
      <c r="E64" s="26"/>
      <c r="F64" s="26"/>
      <c r="G64" s="26"/>
      <c r="H64" s="27"/>
      <c r="J64" s="1"/>
    </row>
    <row r="65" spans="1:8" x14ac:dyDescent="0.2">
      <c r="A65" s="28"/>
      <c r="B65" s="29"/>
      <c r="C65" s="29"/>
      <c r="D65" s="29"/>
      <c r="E65" s="29"/>
      <c r="F65" s="29"/>
      <c r="G65" s="29"/>
      <c r="H65" s="30"/>
    </row>
    <row r="66" spans="1:8" x14ac:dyDescent="0.2">
      <c r="A66" s="28"/>
      <c r="B66" s="29"/>
      <c r="C66" s="29"/>
      <c r="D66" s="29"/>
      <c r="E66" s="29"/>
      <c r="F66" s="29"/>
      <c r="G66" s="29"/>
      <c r="H66" s="30"/>
    </row>
    <row r="67" spans="1:8" x14ac:dyDescent="0.2">
      <c r="A67" s="28"/>
      <c r="B67" s="29"/>
      <c r="C67" s="29"/>
      <c r="D67" s="29"/>
      <c r="E67" s="29"/>
      <c r="F67" s="29"/>
      <c r="G67" s="29"/>
      <c r="H67" s="30"/>
    </row>
    <row r="68" spans="1:8" x14ac:dyDescent="0.2">
      <c r="A68" s="28"/>
      <c r="B68" s="29"/>
      <c r="C68" s="29"/>
      <c r="D68" s="29"/>
      <c r="E68" s="29"/>
      <c r="F68" s="29"/>
      <c r="G68" s="29"/>
      <c r="H68" s="30"/>
    </row>
    <row r="69" spans="1:8" x14ac:dyDescent="0.2">
      <c r="A69" s="28"/>
      <c r="B69" s="29"/>
      <c r="C69" s="29"/>
      <c r="D69" s="29"/>
      <c r="E69" s="29"/>
      <c r="F69" s="29"/>
      <c r="G69" s="29"/>
      <c r="H69" s="30"/>
    </row>
    <row r="70" spans="1:8" x14ac:dyDescent="0.2">
      <c r="A70" s="28"/>
      <c r="B70" s="29"/>
      <c r="C70" s="29"/>
      <c r="D70" s="29"/>
      <c r="E70" s="29"/>
      <c r="F70" s="29"/>
      <c r="G70" s="29"/>
      <c r="H70" s="30"/>
    </row>
    <row r="71" spans="1:8" x14ac:dyDescent="0.2">
      <c r="A71" s="28"/>
      <c r="B71" s="29"/>
      <c r="C71" s="29"/>
      <c r="D71" s="29"/>
      <c r="E71" s="29"/>
      <c r="F71" s="29"/>
      <c r="G71" s="29"/>
      <c r="H71" s="30"/>
    </row>
    <row r="72" spans="1:8" x14ac:dyDescent="0.2">
      <c r="A72" s="28"/>
      <c r="B72" s="29"/>
      <c r="C72" s="29"/>
      <c r="D72" s="29"/>
      <c r="E72" s="29"/>
      <c r="F72" s="29"/>
      <c r="G72" s="29"/>
      <c r="H72" s="30"/>
    </row>
    <row r="73" spans="1:8" x14ac:dyDescent="0.2">
      <c r="A73" s="28"/>
      <c r="B73" s="29"/>
      <c r="C73" s="29"/>
      <c r="D73" s="29"/>
      <c r="E73" s="29"/>
      <c r="F73" s="29"/>
      <c r="G73" s="29"/>
      <c r="H73" s="30"/>
    </row>
    <row r="74" spans="1:8" x14ac:dyDescent="0.2">
      <c r="A74" s="28"/>
      <c r="B74" s="29"/>
      <c r="C74" s="29"/>
      <c r="D74" s="29"/>
      <c r="E74" s="29"/>
      <c r="F74" s="29"/>
      <c r="G74" s="29"/>
      <c r="H74" s="30"/>
    </row>
    <row r="75" spans="1:8" x14ac:dyDescent="0.2">
      <c r="A75" s="28"/>
      <c r="B75" s="29"/>
      <c r="C75" s="29"/>
      <c r="D75" s="29"/>
      <c r="E75" s="29"/>
      <c r="F75" s="29"/>
      <c r="G75" s="29"/>
      <c r="H75" s="30"/>
    </row>
    <row r="76" spans="1:8" x14ac:dyDescent="0.2">
      <c r="A76" s="28"/>
      <c r="B76" s="29"/>
      <c r="C76" s="29"/>
      <c r="D76" s="29"/>
      <c r="E76" s="29"/>
      <c r="F76" s="29"/>
      <c r="G76" s="29"/>
      <c r="H76" s="30"/>
    </row>
    <row r="77" spans="1:8" x14ac:dyDescent="0.2">
      <c r="A77" s="28"/>
      <c r="B77" s="29"/>
      <c r="C77" s="29"/>
      <c r="D77" s="29"/>
      <c r="E77" s="29"/>
      <c r="F77" s="29"/>
      <c r="G77" s="29"/>
      <c r="H77" s="30"/>
    </row>
    <row r="78" spans="1:8" x14ac:dyDescent="0.2">
      <c r="A78" s="28"/>
      <c r="B78" s="29"/>
      <c r="C78" s="29"/>
      <c r="D78" s="29"/>
      <c r="E78" s="29"/>
      <c r="F78" s="29"/>
      <c r="G78" s="29"/>
      <c r="H78" s="30"/>
    </row>
    <row r="79" spans="1:8" x14ac:dyDescent="0.2">
      <c r="A79" s="28"/>
      <c r="B79" s="29"/>
      <c r="C79" s="29"/>
      <c r="D79" s="29"/>
      <c r="E79" s="29"/>
      <c r="F79" s="29"/>
      <c r="G79" s="29"/>
      <c r="H79" s="30"/>
    </row>
    <row r="80" spans="1:8" x14ac:dyDescent="0.2">
      <c r="A80" s="28"/>
      <c r="B80" s="29"/>
      <c r="C80" s="29"/>
      <c r="D80" s="29"/>
      <c r="E80" s="29"/>
      <c r="F80" s="29"/>
      <c r="G80" s="29"/>
      <c r="H80" s="30"/>
    </row>
    <row r="81" spans="1:8" x14ac:dyDescent="0.2">
      <c r="A81" s="28"/>
      <c r="B81" s="29"/>
      <c r="C81" s="29"/>
      <c r="D81" s="29"/>
      <c r="E81" s="29"/>
      <c r="F81" s="29"/>
      <c r="G81" s="29"/>
      <c r="H81" s="30"/>
    </row>
    <row r="82" spans="1:8" ht="90" customHeight="1" x14ac:dyDescent="0.2">
      <c r="A82" s="28"/>
      <c r="B82" s="29"/>
      <c r="C82" s="29"/>
      <c r="D82" s="29"/>
      <c r="E82" s="29"/>
      <c r="F82" s="29"/>
      <c r="G82" s="29"/>
      <c r="H82" s="30"/>
    </row>
    <row r="83" spans="1:8" ht="178.55" customHeight="1" thickBot="1" x14ac:dyDescent="0.25">
      <c r="A83" s="31"/>
      <c r="B83" s="32"/>
      <c r="C83" s="32"/>
      <c r="D83" s="32"/>
      <c r="E83" s="32"/>
      <c r="F83" s="32"/>
      <c r="G83" s="32"/>
      <c r="H83" s="33"/>
    </row>
  </sheetData>
  <mergeCells count="4">
    <mergeCell ref="D2:F2"/>
    <mergeCell ref="G2:H2"/>
    <mergeCell ref="A63:G63"/>
    <mergeCell ref="A64:H83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2016-12-15T19:04:05Z</dcterms:created>
  <dcterms:modified xsi:type="dcterms:W3CDTF">2016-12-15T19:04:22Z</dcterms:modified>
</cp:coreProperties>
</file>