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SETTEMBRE" sheetId="1" r:id="rId1"/>
  </sheets>
  <calcPr calcId="144525"/>
</workbook>
</file>

<file path=xl/calcChain.xml><?xml version="1.0" encoding="utf-8"?>
<calcChain xmlns="http://schemas.openxmlformats.org/spreadsheetml/2006/main">
  <c r="C93" i="1" l="1"/>
  <c r="D93" i="1" s="1"/>
  <c r="F93" i="1" s="1"/>
  <c r="G92" i="1"/>
  <c r="D92" i="1"/>
  <c r="F92" i="1" s="1"/>
  <c r="C92" i="1"/>
  <c r="H91" i="1"/>
  <c r="F91" i="1"/>
  <c r="G91" i="1" s="1"/>
  <c r="C91" i="1"/>
  <c r="D91" i="1" s="1"/>
  <c r="D90" i="1"/>
  <c r="F90" i="1" s="1"/>
  <c r="C90" i="1"/>
  <c r="C89" i="1"/>
  <c r="D89" i="1" s="1"/>
  <c r="F89" i="1" s="1"/>
  <c r="D88" i="1"/>
  <c r="F88" i="1" s="1"/>
  <c r="C88" i="1"/>
  <c r="C87" i="1"/>
  <c r="D87" i="1" s="1"/>
  <c r="F87" i="1" s="1"/>
  <c r="D86" i="1"/>
  <c r="F86" i="1" s="1"/>
  <c r="C86" i="1"/>
  <c r="C85" i="1"/>
  <c r="D85" i="1" s="1"/>
  <c r="F85" i="1" s="1"/>
  <c r="D84" i="1"/>
  <c r="F84" i="1" s="1"/>
  <c r="C84" i="1"/>
  <c r="C83" i="1"/>
  <c r="D83" i="1" s="1"/>
  <c r="F83" i="1" s="1"/>
  <c r="D82" i="1"/>
  <c r="F82" i="1" s="1"/>
  <c r="C82" i="1"/>
  <c r="C81" i="1"/>
  <c r="D81" i="1" s="1"/>
  <c r="F81" i="1" s="1"/>
  <c r="D80" i="1"/>
  <c r="F80" i="1" s="1"/>
  <c r="C80" i="1"/>
  <c r="C79" i="1"/>
  <c r="D79" i="1" s="1"/>
  <c r="F79" i="1" s="1"/>
  <c r="D78" i="1"/>
  <c r="F78" i="1" s="1"/>
  <c r="C78" i="1"/>
  <c r="C77" i="1"/>
  <c r="D77" i="1" s="1"/>
  <c r="F77" i="1" s="1"/>
  <c r="D76" i="1"/>
  <c r="F76" i="1" s="1"/>
  <c r="C76" i="1"/>
  <c r="C75" i="1"/>
  <c r="D75" i="1" s="1"/>
  <c r="F75" i="1" s="1"/>
  <c r="D74" i="1"/>
  <c r="F74" i="1" s="1"/>
  <c r="C74" i="1"/>
  <c r="C73" i="1"/>
  <c r="D73" i="1" s="1"/>
  <c r="F73" i="1" s="1"/>
  <c r="D72" i="1"/>
  <c r="F72" i="1" s="1"/>
  <c r="C72" i="1"/>
  <c r="C71" i="1"/>
  <c r="D71" i="1" s="1"/>
  <c r="F71" i="1" s="1"/>
  <c r="D70" i="1"/>
  <c r="F70" i="1" s="1"/>
  <c r="C70" i="1"/>
  <c r="C69" i="1"/>
  <c r="D69" i="1" s="1"/>
  <c r="F69" i="1" s="1"/>
  <c r="D68" i="1"/>
  <c r="F68" i="1" s="1"/>
  <c r="C68" i="1"/>
  <c r="C67" i="1"/>
  <c r="D67" i="1" s="1"/>
  <c r="F67" i="1" s="1"/>
  <c r="D66" i="1"/>
  <c r="F66" i="1" s="1"/>
  <c r="C66" i="1"/>
  <c r="C65" i="1"/>
  <c r="D65" i="1" s="1"/>
  <c r="F65" i="1" s="1"/>
  <c r="D64" i="1"/>
  <c r="F64" i="1" s="1"/>
  <c r="C64" i="1"/>
  <c r="C63" i="1"/>
  <c r="D63" i="1" s="1"/>
  <c r="F63" i="1" s="1"/>
  <c r="D62" i="1"/>
  <c r="F62" i="1" s="1"/>
  <c r="C62" i="1"/>
  <c r="C61" i="1"/>
  <c r="D61" i="1" s="1"/>
  <c r="F61" i="1" s="1"/>
  <c r="D60" i="1"/>
  <c r="F60" i="1" s="1"/>
  <c r="C60" i="1"/>
  <c r="C59" i="1"/>
  <c r="D59" i="1" s="1"/>
  <c r="F59" i="1" s="1"/>
  <c r="D58" i="1"/>
  <c r="F58" i="1" s="1"/>
  <c r="C58" i="1"/>
  <c r="C57" i="1"/>
  <c r="D57" i="1" s="1"/>
  <c r="F57" i="1" s="1"/>
  <c r="D56" i="1"/>
  <c r="F56" i="1" s="1"/>
  <c r="C56" i="1"/>
  <c r="C55" i="1"/>
  <c r="D55" i="1" s="1"/>
  <c r="F55" i="1" s="1"/>
  <c r="D54" i="1"/>
  <c r="F54" i="1" s="1"/>
  <c r="C54" i="1"/>
  <c r="C53" i="1"/>
  <c r="D53" i="1" s="1"/>
  <c r="F53" i="1" s="1"/>
  <c r="D52" i="1"/>
  <c r="F52" i="1" s="1"/>
  <c r="C52" i="1"/>
  <c r="C51" i="1"/>
  <c r="D51" i="1" s="1"/>
  <c r="F51" i="1" s="1"/>
  <c r="D50" i="1"/>
  <c r="F50" i="1" s="1"/>
  <c r="C50" i="1"/>
  <c r="C49" i="1"/>
  <c r="D49" i="1" s="1"/>
  <c r="F49" i="1" s="1"/>
  <c r="D48" i="1"/>
  <c r="F48" i="1" s="1"/>
  <c r="C48" i="1"/>
  <c r="C47" i="1"/>
  <c r="D47" i="1" s="1"/>
  <c r="F47" i="1" s="1"/>
  <c r="D46" i="1"/>
  <c r="F46" i="1" s="1"/>
  <c r="C46" i="1"/>
  <c r="C45" i="1"/>
  <c r="D45" i="1" s="1"/>
  <c r="F45" i="1" s="1"/>
  <c r="D44" i="1"/>
  <c r="F44" i="1" s="1"/>
  <c r="C44" i="1"/>
  <c r="C43" i="1"/>
  <c r="D43" i="1" s="1"/>
  <c r="F43" i="1" s="1"/>
  <c r="D42" i="1"/>
  <c r="F42" i="1" s="1"/>
  <c r="C42" i="1"/>
  <c r="C41" i="1"/>
  <c r="D41" i="1" s="1"/>
  <c r="F41" i="1" s="1"/>
  <c r="D40" i="1"/>
  <c r="F40" i="1" s="1"/>
  <c r="C40" i="1"/>
  <c r="C39" i="1"/>
  <c r="D39" i="1" s="1"/>
  <c r="F39" i="1" s="1"/>
  <c r="D38" i="1"/>
  <c r="F38" i="1" s="1"/>
  <c r="C38" i="1"/>
  <c r="C37" i="1"/>
  <c r="D37" i="1" s="1"/>
  <c r="F37" i="1" s="1"/>
  <c r="D36" i="1"/>
  <c r="F36" i="1" s="1"/>
  <c r="C36" i="1"/>
  <c r="C35" i="1"/>
  <c r="D35" i="1" s="1"/>
  <c r="F35" i="1" s="1"/>
  <c r="D34" i="1"/>
  <c r="F34" i="1" s="1"/>
  <c r="C34" i="1"/>
  <c r="C33" i="1"/>
  <c r="D33" i="1" s="1"/>
  <c r="F33" i="1" s="1"/>
  <c r="D32" i="1"/>
  <c r="F32" i="1" s="1"/>
  <c r="C32" i="1"/>
  <c r="C31" i="1"/>
  <c r="D31" i="1" s="1"/>
  <c r="F31" i="1" s="1"/>
  <c r="D30" i="1"/>
  <c r="F30" i="1" s="1"/>
  <c r="C30" i="1"/>
  <c r="C29" i="1"/>
  <c r="D29" i="1" s="1"/>
  <c r="F29" i="1" s="1"/>
  <c r="D28" i="1"/>
  <c r="F28" i="1" s="1"/>
  <c r="C28" i="1"/>
  <c r="C27" i="1"/>
  <c r="D27" i="1" s="1"/>
  <c r="F27" i="1" s="1"/>
  <c r="D26" i="1"/>
  <c r="F26" i="1" s="1"/>
  <c r="C26" i="1"/>
  <c r="C25" i="1"/>
  <c r="D25" i="1" s="1"/>
  <c r="F25" i="1" s="1"/>
  <c r="D24" i="1"/>
  <c r="F24" i="1" s="1"/>
  <c r="C24" i="1"/>
  <c r="C23" i="1"/>
  <c r="D23" i="1" s="1"/>
  <c r="F23" i="1" s="1"/>
  <c r="D22" i="1"/>
  <c r="F22" i="1" s="1"/>
  <c r="C22" i="1"/>
  <c r="C21" i="1"/>
  <c r="D21" i="1" s="1"/>
  <c r="F21" i="1" s="1"/>
  <c r="D20" i="1"/>
  <c r="F20" i="1" s="1"/>
  <c r="C20" i="1"/>
  <c r="C19" i="1"/>
  <c r="D19" i="1" s="1"/>
  <c r="F19" i="1" s="1"/>
  <c r="D18" i="1"/>
  <c r="F18" i="1" s="1"/>
  <c r="C18" i="1"/>
  <c r="C17" i="1"/>
  <c r="D17" i="1" s="1"/>
  <c r="F17" i="1" s="1"/>
  <c r="D16" i="1"/>
  <c r="F16" i="1" s="1"/>
  <c r="C16" i="1"/>
  <c r="C15" i="1"/>
  <c r="D15" i="1" s="1"/>
  <c r="F15" i="1" s="1"/>
  <c r="D14" i="1"/>
  <c r="F14" i="1" s="1"/>
  <c r="C14" i="1"/>
  <c r="C13" i="1"/>
  <c r="D13" i="1" s="1"/>
  <c r="F13" i="1" s="1"/>
  <c r="D12" i="1"/>
  <c r="F12" i="1" s="1"/>
  <c r="C12" i="1"/>
  <c r="C11" i="1"/>
  <c r="D11" i="1" s="1"/>
  <c r="F11" i="1" s="1"/>
  <c r="D10" i="1"/>
  <c r="F10" i="1" s="1"/>
  <c r="C10" i="1"/>
  <c r="C9" i="1"/>
  <c r="D9" i="1" s="1"/>
  <c r="F9" i="1" s="1"/>
  <c r="F8" i="1"/>
  <c r="G8" i="1" s="1"/>
  <c r="D8" i="1"/>
  <c r="C8" i="1"/>
  <c r="C7" i="1"/>
  <c r="D7" i="1" s="1"/>
  <c r="F7" i="1" s="1"/>
  <c r="D6" i="1"/>
  <c r="F6" i="1" s="1"/>
  <c r="C6" i="1"/>
  <c r="C5" i="1"/>
  <c r="D5" i="1" s="1"/>
  <c r="F5" i="1" s="1"/>
  <c r="D4" i="1"/>
  <c r="F4" i="1" s="1"/>
  <c r="C4" i="1"/>
  <c r="C3" i="1"/>
  <c r="D3" i="1" s="1"/>
  <c r="F3" i="1" s="1"/>
  <c r="G24" i="1" l="1"/>
  <c r="H24" i="1" s="1"/>
  <c r="G80" i="1"/>
  <c r="H80" i="1" s="1"/>
  <c r="G3" i="1"/>
  <c r="H3" i="1" s="1"/>
  <c r="G13" i="1"/>
  <c r="H13" i="1"/>
  <c r="G21" i="1"/>
  <c r="H21" i="1"/>
  <c r="G29" i="1"/>
  <c r="H29" i="1"/>
  <c r="G37" i="1"/>
  <c r="H37" i="1"/>
  <c r="G45" i="1"/>
  <c r="H45" i="1"/>
  <c r="G53" i="1"/>
  <c r="H53" i="1"/>
  <c r="G61" i="1"/>
  <c r="H61" i="1"/>
  <c r="G69" i="1"/>
  <c r="H69" i="1"/>
  <c r="G77" i="1"/>
  <c r="H77" i="1"/>
  <c r="G85" i="1"/>
  <c r="H85" i="1"/>
  <c r="G6" i="1"/>
  <c r="H6" i="1" s="1"/>
  <c r="G11" i="1"/>
  <c r="H11" i="1" s="1"/>
  <c r="G16" i="1"/>
  <c r="H16" i="1" s="1"/>
  <c r="G19" i="1"/>
  <c r="H19" i="1" s="1"/>
  <c r="G27" i="1"/>
  <c r="H27" i="1" s="1"/>
  <c r="G32" i="1"/>
  <c r="H32" i="1" s="1"/>
  <c r="G35" i="1"/>
  <c r="H35" i="1" s="1"/>
  <c r="G40" i="1"/>
  <c r="H40" i="1" s="1"/>
  <c r="G43" i="1"/>
  <c r="H43" i="1" s="1"/>
  <c r="G48" i="1"/>
  <c r="H48" i="1" s="1"/>
  <c r="G51" i="1"/>
  <c r="H51" i="1" s="1"/>
  <c r="G56" i="1"/>
  <c r="H56" i="1" s="1"/>
  <c r="G59" i="1"/>
  <c r="H59" i="1" s="1"/>
  <c r="G64" i="1"/>
  <c r="H64" i="1" s="1"/>
  <c r="G67" i="1"/>
  <c r="H67" i="1" s="1"/>
  <c r="G72" i="1"/>
  <c r="H72" i="1" s="1"/>
  <c r="G75" i="1"/>
  <c r="H75" i="1" s="1"/>
  <c r="G83" i="1"/>
  <c r="H83" i="1" s="1"/>
  <c r="G88" i="1"/>
  <c r="H88" i="1" s="1"/>
  <c r="G4" i="1"/>
  <c r="H4" i="1" s="1"/>
  <c r="G7" i="1"/>
  <c r="H7" i="1" s="1"/>
  <c r="G9" i="1"/>
  <c r="H9" i="1"/>
  <c r="G17" i="1"/>
  <c r="H17" i="1"/>
  <c r="G25" i="1"/>
  <c r="H25" i="1"/>
  <c r="G33" i="1"/>
  <c r="H33" i="1"/>
  <c r="G41" i="1"/>
  <c r="H41" i="1"/>
  <c r="G49" i="1"/>
  <c r="H49" i="1"/>
  <c r="G57" i="1"/>
  <c r="H57" i="1"/>
  <c r="G65" i="1"/>
  <c r="H65" i="1"/>
  <c r="G73" i="1"/>
  <c r="H73" i="1"/>
  <c r="G81" i="1"/>
  <c r="H81" i="1"/>
  <c r="G89" i="1"/>
  <c r="H89" i="1"/>
  <c r="G5" i="1"/>
  <c r="H5" i="1"/>
  <c r="G12" i="1"/>
  <c r="H12" i="1" s="1"/>
  <c r="G15" i="1"/>
  <c r="H15" i="1" s="1"/>
  <c r="G20" i="1"/>
  <c r="H20" i="1" s="1"/>
  <c r="G23" i="1"/>
  <c r="H23" i="1" s="1"/>
  <c r="G28" i="1"/>
  <c r="H28" i="1" s="1"/>
  <c r="G31" i="1"/>
  <c r="H31" i="1" s="1"/>
  <c r="G36" i="1"/>
  <c r="H36" i="1" s="1"/>
  <c r="G39" i="1"/>
  <c r="H39" i="1" s="1"/>
  <c r="G44" i="1"/>
  <c r="H44" i="1" s="1"/>
  <c r="G47" i="1"/>
  <c r="H47" i="1" s="1"/>
  <c r="G52" i="1"/>
  <c r="H52" i="1" s="1"/>
  <c r="G55" i="1"/>
  <c r="H55" i="1" s="1"/>
  <c r="G60" i="1"/>
  <c r="H60" i="1" s="1"/>
  <c r="G63" i="1"/>
  <c r="H63" i="1" s="1"/>
  <c r="G68" i="1"/>
  <c r="H68" i="1" s="1"/>
  <c r="G71" i="1"/>
  <c r="H71" i="1" s="1"/>
  <c r="G76" i="1"/>
  <c r="H76" i="1" s="1"/>
  <c r="G79" i="1"/>
  <c r="H79" i="1" s="1"/>
  <c r="G84" i="1"/>
  <c r="H84" i="1" s="1"/>
  <c r="G87" i="1"/>
  <c r="H87" i="1" s="1"/>
  <c r="G93" i="1"/>
  <c r="H93" i="1"/>
  <c r="H8" i="1"/>
  <c r="H10" i="1"/>
  <c r="H26" i="1"/>
  <c r="H42" i="1"/>
  <c r="H58" i="1"/>
  <c r="H74" i="1"/>
  <c r="H90" i="1"/>
  <c r="G10" i="1"/>
  <c r="G14" i="1"/>
  <c r="H14" i="1" s="1"/>
  <c r="G18" i="1"/>
  <c r="H18" i="1" s="1"/>
  <c r="G22" i="1"/>
  <c r="H22" i="1" s="1"/>
  <c r="G26" i="1"/>
  <c r="G30" i="1"/>
  <c r="H30" i="1" s="1"/>
  <c r="G34" i="1"/>
  <c r="H34" i="1" s="1"/>
  <c r="G38" i="1"/>
  <c r="H38" i="1" s="1"/>
  <c r="G42" i="1"/>
  <c r="G46" i="1"/>
  <c r="H46" i="1" s="1"/>
  <c r="G50" i="1"/>
  <c r="H50" i="1" s="1"/>
  <c r="G54" i="1"/>
  <c r="H54" i="1" s="1"/>
  <c r="G58" i="1"/>
  <c r="G62" i="1"/>
  <c r="H62" i="1" s="1"/>
  <c r="G66" i="1"/>
  <c r="H66" i="1" s="1"/>
  <c r="G70" i="1"/>
  <c r="H70" i="1" s="1"/>
  <c r="G74" i="1"/>
  <c r="G78" i="1"/>
  <c r="H78" i="1" s="1"/>
  <c r="G82" i="1"/>
  <c r="H82" i="1" s="1"/>
  <c r="G86" i="1"/>
  <c r="H86" i="1" s="1"/>
  <c r="G90" i="1"/>
  <c r="H92" i="1"/>
  <c r="H94" i="1" l="1"/>
</calcChain>
</file>

<file path=xl/comments1.xml><?xml version="1.0" encoding="utf-8"?>
<comments xmlns="http://schemas.openxmlformats.org/spreadsheetml/2006/main">
  <authors>
    <author>A.M.</author>
  </authors>
  <commentList>
    <comment ref="E72" authorId="0">
      <text>
        <r>
          <rPr>
            <b/>
            <sz val="8"/>
            <color indexed="81"/>
            <rFont val="Tahoma"/>
          </rPr>
          <t>A.M.:</t>
        </r>
        <r>
          <rPr>
            <sz val="8"/>
            <color indexed="81"/>
            <rFont val="Tahoma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<sst xmlns="http://schemas.openxmlformats.org/spreadsheetml/2006/main" count="98" uniqueCount="97">
  <si>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</si>
  <si>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</si>
  <si>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</si>
  <si>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</si>
  <si>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</si>
  <si>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</si>
  <si>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</si>
  <si>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</si>
  <si>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AMORE POSSIBILE</t>
  </si>
  <si>
    <t>AMORE VINCE LA MORTE</t>
  </si>
  <si>
    <t>BEATO CHI ASCOLTA… A</t>
  </si>
  <si>
    <t xml:space="preserve">BRUGNOLI </t>
  </si>
  <si>
    <t>CATECHISMO PRIM.</t>
  </si>
  <si>
    <t>CATECHISTA: VOCAZIONE…</t>
  </si>
  <si>
    <t>CELEBR. PAROLA Anno A</t>
  </si>
  <si>
    <t>CELEBR. PAROLA Anno B</t>
  </si>
  <si>
    <t>CELEBRAZIONI ANNO CAT.</t>
  </si>
  <si>
    <t>CELEBRAZIONI ANNO PAST.</t>
  </si>
  <si>
    <t>CELEBRIAMO C.GIOIA 3a EDIZ.</t>
  </si>
  <si>
    <t>COLUI IN CUI CREDO</t>
  </si>
  <si>
    <t>CONOSCERE GESÙ - GUIDA</t>
  </si>
  <si>
    <t>CREDO</t>
  </si>
  <si>
    <t>CRESIMA</t>
  </si>
  <si>
    <t>DIECI PAROLE D'AMORE</t>
  </si>
  <si>
    <t>DIO PARLA ALL'UOMO</t>
  </si>
  <si>
    <t>EUCARISTIA: RITO E VITA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</si>
  <si>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</si>
  <si>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</si>
  <si>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</si>
  <si>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</si>
  <si>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</si>
  <si>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</si>
  <si>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</si>
  <si>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</si>
  <si>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</si>
  <si>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GESÙ MIO AM. - VOL. 2°</t>
  </si>
  <si>
    <t>IN CAMMINO CON GESU'</t>
  </si>
  <si>
    <t>INCONTRI EUCARISTICI</t>
  </si>
  <si>
    <t>IO SONO CON VOI - GUIDA</t>
  </si>
  <si>
    <t>IO SONO CON VOI 1°PARTE</t>
  </si>
  <si>
    <t>IO SONO CON VOI 2°PARTE</t>
  </si>
  <si>
    <t>LAMPADA... - A</t>
  </si>
  <si>
    <t>LAMPADA... - B</t>
  </si>
  <si>
    <t xml:space="preserve">LAMPADA… - C </t>
  </si>
  <si>
    <r>
      <t xml:space="preserve">LEGGERE…PAROLA </t>
    </r>
    <r>
      <rPr>
        <sz val="9"/>
        <rFont val="Arial Narrow"/>
        <family val="2"/>
      </rPr>
      <t>Anno A</t>
    </r>
  </si>
  <si>
    <r>
      <t xml:space="preserve">LEGGERE…PAROLA </t>
    </r>
    <r>
      <rPr>
        <sz val="9"/>
        <rFont val="Arial Narrow"/>
        <family val="2"/>
      </rPr>
      <t>Anno B</t>
    </r>
  </si>
  <si>
    <t>MIA PREGHIERA</t>
  </si>
  <si>
    <t>MIO GESÙ</t>
  </si>
  <si>
    <t>MIO LIBRO DI PREGHIERE</t>
  </si>
  <si>
    <t>MIRACOLI DI GESÙ</t>
  </si>
  <si>
    <t>NEL NOME DELLO SPIRITO</t>
  </si>
  <si>
    <t>NEL NOME DI DIO</t>
  </si>
  <si>
    <t>NEL NOME DI GESÙ</t>
  </si>
  <si>
    <t>PADRE PERDONAMI</t>
  </si>
  <si>
    <t>PARABOLE DI GESÙ</t>
  </si>
  <si>
    <t>PER ILLUMINARE</t>
  </si>
  <si>
    <t>PREGARE OGNI GIORNO</t>
  </si>
  <si>
    <t>PREGHIAMO CON MARIA</t>
  </si>
  <si>
    <t>PRENDETE E MANGIATE</t>
  </si>
  <si>
    <t>PRENDETE E ...-GUIDA</t>
  </si>
  <si>
    <t>PREPARIAMO  M… - A</t>
  </si>
  <si>
    <t>PREPARIAMO M...  - B</t>
  </si>
  <si>
    <t>PREPARIAMO M...  - C</t>
  </si>
  <si>
    <t>PRIMA CONFESSIONE…</t>
  </si>
  <si>
    <t>PRIMA CONF. - GUIDA</t>
  </si>
  <si>
    <t>PRIMI PASSI… - Anno A</t>
  </si>
  <si>
    <t>PRIMI PASSI… - Anno B</t>
  </si>
  <si>
    <t>PRIMI PASSI… - Anno C</t>
  </si>
  <si>
    <t>PRIMI PASSI - GUIDA Anno A</t>
  </si>
  <si>
    <t>PRIMI PASSI - GUIDA Anno B</t>
  </si>
  <si>
    <t>PRIMI PASSI - GUIDA Anno C</t>
  </si>
  <si>
    <t>PRIMO INCONTRO…</t>
  </si>
  <si>
    <t>QUANDO PREGATE DITE…</t>
  </si>
  <si>
    <t>RICEVI IL SIGILLO</t>
  </si>
  <si>
    <t>RIFORMA DELLA RIFORMA?</t>
  </si>
  <si>
    <t>SARETE TESTIM. SUSS.</t>
  </si>
  <si>
    <t>SARETE TESTIM. GUIDA</t>
  </si>
  <si>
    <t>SIAMO CHIESA</t>
  </si>
  <si>
    <t>SIGNORE, TI PREGO</t>
  </si>
  <si>
    <t>SULLA STRADA DEL MAESTRO</t>
  </si>
  <si>
    <t>TI AMO PER SEMPRE</t>
  </si>
  <si>
    <t>TORNARE ALLA SORGENTE</t>
  </si>
  <si>
    <t>TU MI INTERESSI</t>
  </si>
  <si>
    <t>UNA LITURGIA VIVA…</t>
  </si>
  <si>
    <t>VANGELO E ATTI n.e.</t>
  </si>
  <si>
    <t>VANGELO E ATTI ril.</t>
  </si>
  <si>
    <t>VANGELO E ATTI tasc.</t>
  </si>
  <si>
    <t>VANGELO E ATTI tasc. ragazzi</t>
  </si>
  <si>
    <t>VANGELO E ATTI X OCCASIONI</t>
  </si>
  <si>
    <t>VEGLIE DI PREGHIERA</t>
  </si>
  <si>
    <t>VENITE CON ME - GUIDA</t>
  </si>
  <si>
    <t>VENITE CON ME 1°PARTE</t>
  </si>
  <si>
    <t>VENITE CON ME 2°PARTE</t>
  </si>
  <si>
    <t>VIA CRUCIS PER ADULTI</t>
  </si>
  <si>
    <t>VIA CRUCIS PER RAGAZZI</t>
  </si>
  <si>
    <t>VITA DEL CRISTIANO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</si>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</sst>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</font>
    <font>
      <sz val="8"/>
      <color indexed="81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horizontal="left" vertical="justify" wrapText="1"/>
    </xf>
    <xf numFmtId="0" fontId="5" fillId="3" borderId="4" xfId="0" applyFont="1" applyFill="1" applyBorder="1" applyAlignment="1">
      <alignment horizontal="left" vertical="justify" wrapText="1"/>
    </xf>
    <xf numFmtId="0" fontId="0" fillId="0" borderId="5" xfId="0" applyBorder="1"/>
    <xf numFmtId="0" fontId="5" fillId="0" borderId="6" xfId="0" applyFont="1" applyBorder="1" applyAlignment="1">
      <alignment vertical="center"/>
    </xf>
    <xf numFmtId="41" fontId="6" fillId="0" borderId="7" xfId="0" applyNumberFormat="1" applyFont="1" applyBorder="1"/>
    <xf numFmtId="0" fontId="6" fillId="0" borderId="7" xfId="0" applyFont="1" applyBorder="1"/>
    <xf numFmtId="164" fontId="6" fillId="0" borderId="7" xfId="1" applyNumberFormat="1" applyFont="1" applyBorder="1"/>
    <xf numFmtId="164" fontId="7" fillId="0" borderId="7" xfId="1" applyNumberFormat="1" applyFont="1" applyBorder="1"/>
    <xf numFmtId="164" fontId="6" fillId="0" borderId="8" xfId="1" applyNumberFormat="1" applyFont="1" applyBorder="1"/>
    <xf numFmtId="0" fontId="5" fillId="0" borderId="9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164" fontId="6" fillId="0" borderId="10" xfId="1" applyNumberFormat="1" applyFont="1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0" fontId="5" fillId="4" borderId="9" xfId="0" applyFont="1" applyFill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64" fontId="9" fillId="0" borderId="13" xfId="0" applyNumberFormat="1" applyFont="1" applyBorder="1" applyAlignment="1">
      <alignment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10985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2017                                        SETTEMBRE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1883" y="1454728"/>
          <a:ext cx="423950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25833" y="1396539"/>
          <a:ext cx="581891" cy="37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99164" y="1379913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588625" y="1471353"/>
          <a:ext cx="706582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295207" y="1463040"/>
          <a:ext cx="814648" cy="307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324196</xdr:rowOff>
    </xdr:from>
    <xdr:to>
      <xdr:col>8</xdr:col>
      <xdr:colOff>0</xdr:colOff>
      <xdr:row>1</xdr:row>
      <xdr:rowOff>324196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85258" y="1313411"/>
          <a:ext cx="3524597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324196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0895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324196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24349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324196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295207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897775</xdr:colOff>
      <xdr:row>1</xdr:row>
      <xdr:rowOff>290945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35134" y="1080655"/>
          <a:ext cx="187036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55374" y="1105593"/>
          <a:ext cx="1338349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540327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134793" y="1770611"/>
          <a:ext cx="497932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376756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8986058" y="1770611"/>
          <a:ext cx="98921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6982691" y="1770611"/>
          <a:ext cx="4156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295207" y="1047404"/>
          <a:ext cx="20781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33251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33251" y="1770611"/>
          <a:ext cx="6026727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24938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4938" y="1770611"/>
          <a:ext cx="60350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4"/>
  <sheetViews>
    <sheetView tabSelected="1" topLeftCell="A68" workbookViewId="0">
      <selection activeCell="H100" sqref="H100"/>
    </sheetView>
  </sheetViews>
  <sheetFormatPr defaultRowHeight="12.45" x14ac:dyDescent="0.2"/>
  <cols>
    <col min="1" max="1" width="23" customWidth="1"/>
    <col min="2" max="2" width="7.75" customWidth="1"/>
    <col min="3" max="3" width="8.125" customWidth="1"/>
    <col min="4" max="4" width="6.25" customWidth="1"/>
    <col min="5" max="5" width="9.375" customWidth="1"/>
    <col min="6" max="6" width="13.25" customWidth="1"/>
    <col min="7" max="7" width="11.875" customWidth="1"/>
    <col min="8" max="8" width="12.25" customWidth="1"/>
    <col min="9" max="9" width="13.125" customWidth="1"/>
  </cols>
  <sheetData>
    <row r="1" spans="1:9" s="1" customFormat="1" ht="78.05" customHeight="1" thickBot="1" x14ac:dyDescent="0.25">
      <c r="I1" s="2" t="s">
        <v>0</v>
      </c>
    </row>
    <row r="2" spans="1:9" s="8" customFormat="1" ht="61.55" customHeight="1" thickBot="1" x14ac:dyDescent="0.25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7"/>
    </row>
    <row r="3" spans="1:9" ht="14.4" x14ac:dyDescent="0.25">
      <c r="A3" s="9" t="s">
        <v>6</v>
      </c>
      <c r="B3" s="10">
        <v>10</v>
      </c>
      <c r="C3" s="11">
        <f>ROUND(B3*70%,0)</f>
        <v>7</v>
      </c>
      <c r="D3" s="11">
        <f>ROUND(B3-C3,0)</f>
        <v>3</v>
      </c>
      <c r="E3" s="12">
        <v>5.16</v>
      </c>
      <c r="F3" s="13">
        <f>D3*E3</f>
        <v>15.48</v>
      </c>
      <c r="G3" s="12">
        <f>ROUNDDOWN(F3/1.04,2)</f>
        <v>14.88</v>
      </c>
      <c r="H3" s="14">
        <f t="shared" ref="H3:H66" si="0">ROUND(F3-G3,2)</f>
        <v>0.6</v>
      </c>
    </row>
    <row r="4" spans="1:9" ht="14.4" x14ac:dyDescent="0.25">
      <c r="A4" s="15" t="s">
        <v>7</v>
      </c>
      <c r="B4" s="16">
        <v>37</v>
      </c>
      <c r="C4" s="17">
        <f t="shared" ref="C4:C44" si="1">ROUND(B4*70%,0)</f>
        <v>26</v>
      </c>
      <c r="D4" s="17">
        <f t="shared" ref="D4:D44" si="2">ROUND(B4-C4,0)</f>
        <v>11</v>
      </c>
      <c r="E4" s="18">
        <v>6.2</v>
      </c>
      <c r="F4" s="19">
        <f t="shared" ref="F4:F44" si="3">D4*E4</f>
        <v>68.2</v>
      </c>
      <c r="G4" s="18">
        <f t="shared" ref="G4:G44" si="4">ROUNDDOWN(F4/1.04,2)</f>
        <v>65.569999999999993</v>
      </c>
      <c r="H4" s="20">
        <f t="shared" si="0"/>
        <v>2.63</v>
      </c>
    </row>
    <row r="5" spans="1:9" ht="14.4" x14ac:dyDescent="0.25">
      <c r="A5" s="21" t="s">
        <v>8</v>
      </c>
      <c r="B5" s="22">
        <v>13</v>
      </c>
      <c r="C5" s="23">
        <f t="shared" si="1"/>
        <v>9</v>
      </c>
      <c r="D5" s="23">
        <f t="shared" si="2"/>
        <v>4</v>
      </c>
      <c r="E5" s="24">
        <v>3.62</v>
      </c>
      <c r="F5" s="25">
        <f t="shared" si="3"/>
        <v>14.48</v>
      </c>
      <c r="G5" s="24">
        <f t="shared" si="4"/>
        <v>13.92</v>
      </c>
      <c r="H5" s="24">
        <f t="shared" si="0"/>
        <v>0.56000000000000005</v>
      </c>
    </row>
    <row r="6" spans="1:9" ht="14.4" x14ac:dyDescent="0.25">
      <c r="A6" s="21" t="s">
        <v>9</v>
      </c>
      <c r="B6" s="22">
        <v>9</v>
      </c>
      <c r="C6" s="23">
        <f t="shared" si="1"/>
        <v>6</v>
      </c>
      <c r="D6" s="23">
        <f t="shared" si="2"/>
        <v>3</v>
      </c>
      <c r="E6" s="24">
        <v>0.85</v>
      </c>
      <c r="F6" s="25">
        <f t="shared" si="3"/>
        <v>2.5499999999999998</v>
      </c>
      <c r="G6" s="24">
        <f t="shared" si="4"/>
        <v>2.4500000000000002</v>
      </c>
      <c r="H6" s="24">
        <f t="shared" si="0"/>
        <v>0.1</v>
      </c>
    </row>
    <row r="7" spans="1:9" ht="14.4" x14ac:dyDescent="0.25">
      <c r="A7" s="21" t="s">
        <v>10</v>
      </c>
      <c r="B7" s="22">
        <v>1</v>
      </c>
      <c r="C7" s="23">
        <f t="shared" si="1"/>
        <v>1</v>
      </c>
      <c r="D7" s="23">
        <f>ROUND(B7-C7,0)</f>
        <v>0</v>
      </c>
      <c r="E7" s="24">
        <v>12</v>
      </c>
      <c r="F7" s="25">
        <f>D7*E7</f>
        <v>0</v>
      </c>
      <c r="G7" s="24">
        <f t="shared" si="4"/>
        <v>0</v>
      </c>
      <c r="H7" s="20">
        <f t="shared" si="0"/>
        <v>0</v>
      </c>
    </row>
    <row r="8" spans="1:9" ht="14.4" x14ac:dyDescent="0.25">
      <c r="A8" s="21" t="s">
        <v>11</v>
      </c>
      <c r="B8" s="22">
        <v>1</v>
      </c>
      <c r="C8" s="23">
        <f>ROUND(B8*70%,0)</f>
        <v>1</v>
      </c>
      <c r="D8" s="23">
        <f>ROUND(B8-C8,0)</f>
        <v>0</v>
      </c>
      <c r="E8" s="24">
        <v>9</v>
      </c>
      <c r="F8" s="25">
        <f>D8*E8</f>
        <v>0</v>
      </c>
      <c r="G8" s="24">
        <f>ROUNDDOWN(F8/1.04,2)</f>
        <v>0</v>
      </c>
      <c r="H8" s="20">
        <f t="shared" si="0"/>
        <v>0</v>
      </c>
    </row>
    <row r="9" spans="1:9" ht="14.4" x14ac:dyDescent="0.25">
      <c r="A9" s="21" t="s">
        <v>12</v>
      </c>
      <c r="B9" s="22">
        <v>7</v>
      </c>
      <c r="C9" s="23">
        <f>ROUND(B9*70%,0)</f>
        <v>5</v>
      </c>
      <c r="D9" s="23">
        <f>ROUND(B9-C9,0)</f>
        <v>2</v>
      </c>
      <c r="E9" s="24">
        <v>3.5</v>
      </c>
      <c r="F9" s="25">
        <f>D9*E9</f>
        <v>7</v>
      </c>
      <c r="G9" s="24">
        <f>ROUNDDOWN(F9/1.04,2)</f>
        <v>6.73</v>
      </c>
      <c r="H9" s="20">
        <f t="shared" si="0"/>
        <v>0.27</v>
      </c>
    </row>
    <row r="10" spans="1:9" ht="14.4" x14ac:dyDescent="0.25">
      <c r="A10" s="21" t="s">
        <v>13</v>
      </c>
      <c r="B10" s="22">
        <v>6</v>
      </c>
      <c r="C10" s="23">
        <f>ROUND(B10*70%,0)</f>
        <v>4</v>
      </c>
      <c r="D10" s="23">
        <f>ROUND(B10-C10,0)</f>
        <v>2</v>
      </c>
      <c r="E10" s="24">
        <v>3</v>
      </c>
      <c r="F10" s="25">
        <f>D10*E10</f>
        <v>6</v>
      </c>
      <c r="G10" s="24">
        <f>ROUNDDOWN(F10/1.04,2)</f>
        <v>5.76</v>
      </c>
      <c r="H10" s="20">
        <f t="shared" si="0"/>
        <v>0.24</v>
      </c>
    </row>
    <row r="11" spans="1:9" ht="14.4" x14ac:dyDescent="0.25">
      <c r="A11" s="15" t="s">
        <v>14</v>
      </c>
      <c r="B11" s="16">
        <v>3</v>
      </c>
      <c r="C11" s="17">
        <f t="shared" si="1"/>
        <v>2</v>
      </c>
      <c r="D11" s="17">
        <f t="shared" si="2"/>
        <v>1</v>
      </c>
      <c r="E11" s="18">
        <v>10</v>
      </c>
      <c r="F11" s="19">
        <f t="shared" si="3"/>
        <v>10</v>
      </c>
      <c r="G11" s="18">
        <f t="shared" si="4"/>
        <v>9.61</v>
      </c>
      <c r="H11" s="20">
        <f t="shared" si="0"/>
        <v>0.39</v>
      </c>
    </row>
    <row r="12" spans="1:9" ht="14.4" x14ac:dyDescent="0.25">
      <c r="A12" s="21" t="s">
        <v>15</v>
      </c>
      <c r="B12" s="22">
        <v>3</v>
      </c>
      <c r="C12" s="23">
        <f t="shared" si="1"/>
        <v>2</v>
      </c>
      <c r="D12" s="23">
        <f t="shared" si="2"/>
        <v>1</v>
      </c>
      <c r="E12" s="24">
        <v>10</v>
      </c>
      <c r="F12" s="25">
        <f t="shared" si="3"/>
        <v>10</v>
      </c>
      <c r="G12" s="24">
        <f t="shared" si="4"/>
        <v>9.61</v>
      </c>
      <c r="H12" s="20">
        <f t="shared" si="0"/>
        <v>0.39</v>
      </c>
    </row>
    <row r="13" spans="1:9" ht="14.4" x14ac:dyDescent="0.25">
      <c r="A13" s="15" t="s">
        <v>16</v>
      </c>
      <c r="B13" s="16">
        <v>5</v>
      </c>
      <c r="C13" s="17">
        <f t="shared" si="1"/>
        <v>4</v>
      </c>
      <c r="D13" s="17">
        <f t="shared" si="2"/>
        <v>1</v>
      </c>
      <c r="E13" s="18">
        <v>10</v>
      </c>
      <c r="F13" s="19">
        <f t="shared" si="3"/>
        <v>10</v>
      </c>
      <c r="G13" s="18">
        <f t="shared" si="4"/>
        <v>9.61</v>
      </c>
      <c r="H13" s="20">
        <f t="shared" si="0"/>
        <v>0.39</v>
      </c>
    </row>
    <row r="14" spans="1:9" ht="14.4" x14ac:dyDescent="0.25">
      <c r="A14" s="21" t="s">
        <v>17</v>
      </c>
      <c r="B14" s="22">
        <v>5</v>
      </c>
      <c r="C14" s="23">
        <f t="shared" si="1"/>
        <v>4</v>
      </c>
      <c r="D14" s="23">
        <f t="shared" si="2"/>
        <v>1</v>
      </c>
      <c r="E14" s="24">
        <v>11</v>
      </c>
      <c r="F14" s="25">
        <f t="shared" si="3"/>
        <v>11</v>
      </c>
      <c r="G14" s="24">
        <f t="shared" si="4"/>
        <v>10.57</v>
      </c>
      <c r="H14" s="24">
        <f t="shared" si="0"/>
        <v>0.43</v>
      </c>
    </row>
    <row r="15" spans="1:9" ht="14.4" x14ac:dyDescent="0.25">
      <c r="A15" s="15" t="s">
        <v>18</v>
      </c>
      <c r="B15" s="16">
        <v>1</v>
      </c>
      <c r="C15" s="17">
        <f>ROUND(B15*70%,0)</f>
        <v>1</v>
      </c>
      <c r="D15" s="17">
        <f>ROUND(B15-C15,0)</f>
        <v>0</v>
      </c>
      <c r="E15" s="18">
        <v>25</v>
      </c>
      <c r="F15" s="19">
        <f>D15*E15</f>
        <v>0</v>
      </c>
      <c r="G15" s="18">
        <f>ROUNDDOWN(F15/1.04,2)</f>
        <v>0</v>
      </c>
      <c r="H15" s="20">
        <f t="shared" si="0"/>
        <v>0</v>
      </c>
    </row>
    <row r="16" spans="1:9" ht="14.4" x14ac:dyDescent="0.25">
      <c r="A16" s="21" t="s">
        <v>19</v>
      </c>
      <c r="B16" s="22">
        <v>11</v>
      </c>
      <c r="C16" s="23">
        <f>ROUND(B16*70%,0)</f>
        <v>8</v>
      </c>
      <c r="D16" s="23">
        <f>ROUND(B16-C16,0)</f>
        <v>3</v>
      </c>
      <c r="E16" s="24">
        <v>2.5</v>
      </c>
      <c r="F16" s="25">
        <f>D16*E16</f>
        <v>7.5</v>
      </c>
      <c r="G16" s="24">
        <f>ROUNDDOWN(F16/1.04,2)</f>
        <v>7.21</v>
      </c>
      <c r="H16" s="20">
        <f t="shared" si="0"/>
        <v>0.28999999999999998</v>
      </c>
    </row>
    <row r="17" spans="1:8" ht="14.4" x14ac:dyDescent="0.25">
      <c r="A17" s="21" t="s">
        <v>20</v>
      </c>
      <c r="B17" s="22">
        <v>19</v>
      </c>
      <c r="C17" s="23">
        <f t="shared" ref="C17" si="5">ROUND(B17*70%,0)</f>
        <v>13</v>
      </c>
      <c r="D17" s="23">
        <f t="shared" ref="D17" si="6">ROUND(B17-C17,0)</f>
        <v>6</v>
      </c>
      <c r="E17" s="24">
        <v>6</v>
      </c>
      <c r="F17" s="25">
        <f t="shared" ref="F17" si="7">D17*E17</f>
        <v>36</v>
      </c>
      <c r="G17" s="24">
        <f t="shared" ref="G17" si="8">ROUNDDOWN(F17/1.04,2)</f>
        <v>34.61</v>
      </c>
      <c r="H17" s="24">
        <f t="shared" si="0"/>
        <v>1.39</v>
      </c>
    </row>
    <row r="18" spans="1:8" ht="14.4" x14ac:dyDescent="0.25">
      <c r="A18" s="21" t="s">
        <v>21</v>
      </c>
      <c r="B18" s="22">
        <v>1</v>
      </c>
      <c r="C18" s="23">
        <f>ROUND(B18*70%,0)</f>
        <v>1</v>
      </c>
      <c r="D18" s="23">
        <f>ROUND(B18-C18,0)</f>
        <v>0</v>
      </c>
      <c r="E18" s="24">
        <v>2.1</v>
      </c>
      <c r="F18" s="25">
        <f>D18*E18</f>
        <v>0</v>
      </c>
      <c r="G18" s="24">
        <f>ROUNDDOWN(F18/1.04,2)</f>
        <v>0</v>
      </c>
      <c r="H18" s="20">
        <f t="shared" si="0"/>
        <v>0</v>
      </c>
    </row>
    <row r="19" spans="1:8" ht="14.4" x14ac:dyDescent="0.25">
      <c r="A19" s="15" t="s">
        <v>22</v>
      </c>
      <c r="B19" s="16">
        <v>39</v>
      </c>
      <c r="C19" s="17">
        <f t="shared" si="1"/>
        <v>27</v>
      </c>
      <c r="D19" s="17">
        <f t="shared" si="2"/>
        <v>12</v>
      </c>
      <c r="E19" s="18">
        <v>2.4</v>
      </c>
      <c r="F19" s="19">
        <f t="shared" si="3"/>
        <v>28.799999999999997</v>
      </c>
      <c r="G19" s="18">
        <f t="shared" si="4"/>
        <v>27.69</v>
      </c>
      <c r="H19" s="20">
        <f t="shared" si="0"/>
        <v>1.1100000000000001</v>
      </c>
    </row>
    <row r="20" spans="1:8" ht="14.4" x14ac:dyDescent="0.25">
      <c r="A20" s="21" t="s">
        <v>23</v>
      </c>
      <c r="B20" s="22">
        <v>2</v>
      </c>
      <c r="C20" s="23">
        <f t="shared" si="1"/>
        <v>1</v>
      </c>
      <c r="D20" s="23">
        <f t="shared" si="2"/>
        <v>1</v>
      </c>
      <c r="E20" s="24">
        <v>2.1</v>
      </c>
      <c r="F20" s="25">
        <f t="shared" si="3"/>
        <v>2.1</v>
      </c>
      <c r="G20" s="24">
        <f t="shared" si="4"/>
        <v>2.0099999999999998</v>
      </c>
      <c r="H20" s="20">
        <f t="shared" si="0"/>
        <v>0.09</v>
      </c>
    </row>
    <row r="21" spans="1:8" ht="14.4" x14ac:dyDescent="0.25">
      <c r="A21" s="21" t="s">
        <v>24</v>
      </c>
      <c r="B21" s="22">
        <v>3</v>
      </c>
      <c r="C21" s="23">
        <f t="shared" si="1"/>
        <v>2</v>
      </c>
      <c r="D21" s="23">
        <f t="shared" si="2"/>
        <v>1</v>
      </c>
      <c r="E21" s="24">
        <v>12</v>
      </c>
      <c r="F21" s="25">
        <f t="shared" si="3"/>
        <v>12</v>
      </c>
      <c r="G21" s="24">
        <f t="shared" si="4"/>
        <v>11.53</v>
      </c>
      <c r="H21" s="20">
        <f t="shared" si="0"/>
        <v>0.47</v>
      </c>
    </row>
    <row r="22" spans="1:8" ht="14.4" x14ac:dyDescent="0.25">
      <c r="A22" s="21" t="s">
        <v>25</v>
      </c>
      <c r="B22" s="22">
        <v>1</v>
      </c>
      <c r="C22" s="23">
        <f t="shared" si="1"/>
        <v>1</v>
      </c>
      <c r="D22" s="23">
        <f t="shared" si="2"/>
        <v>0</v>
      </c>
      <c r="E22" s="24">
        <v>10</v>
      </c>
      <c r="F22" s="25">
        <f t="shared" si="3"/>
        <v>0</v>
      </c>
      <c r="G22" s="24">
        <f t="shared" si="4"/>
        <v>0</v>
      </c>
      <c r="H22" s="24">
        <f t="shared" si="0"/>
        <v>0</v>
      </c>
    </row>
    <row r="23" spans="1:8" ht="14.4" x14ac:dyDescent="0.25">
      <c r="A23" s="15" t="s">
        <v>26</v>
      </c>
      <c r="B23" s="16">
        <v>1273</v>
      </c>
      <c r="C23" s="17">
        <f t="shared" si="1"/>
        <v>891</v>
      </c>
      <c r="D23" s="17">
        <f t="shared" si="2"/>
        <v>382</v>
      </c>
      <c r="E23" s="18">
        <v>2.8</v>
      </c>
      <c r="F23" s="19">
        <f t="shared" si="3"/>
        <v>1069.5999999999999</v>
      </c>
      <c r="G23" s="18">
        <f t="shared" si="4"/>
        <v>1028.46</v>
      </c>
      <c r="H23" s="20">
        <f t="shared" si="0"/>
        <v>41.14</v>
      </c>
    </row>
    <row r="24" spans="1:8" ht="14.4" x14ac:dyDescent="0.25">
      <c r="A24" s="15" t="s">
        <v>27</v>
      </c>
      <c r="B24" s="16">
        <v>45</v>
      </c>
      <c r="C24" s="17">
        <f t="shared" si="1"/>
        <v>32</v>
      </c>
      <c r="D24" s="17">
        <f t="shared" si="2"/>
        <v>13</v>
      </c>
      <c r="E24" s="18">
        <v>5</v>
      </c>
      <c r="F24" s="19">
        <f t="shared" si="3"/>
        <v>65</v>
      </c>
      <c r="G24" s="18">
        <f t="shared" si="4"/>
        <v>62.5</v>
      </c>
      <c r="H24" s="20">
        <f t="shared" si="0"/>
        <v>2.5</v>
      </c>
    </row>
    <row r="25" spans="1:8" ht="14.4" x14ac:dyDescent="0.25">
      <c r="A25" s="15" t="s">
        <v>28</v>
      </c>
      <c r="B25" s="16">
        <v>92</v>
      </c>
      <c r="C25" s="17">
        <f t="shared" si="1"/>
        <v>64</v>
      </c>
      <c r="D25" s="17">
        <f t="shared" si="2"/>
        <v>28</v>
      </c>
      <c r="E25" s="18">
        <v>10</v>
      </c>
      <c r="F25" s="19">
        <f t="shared" si="3"/>
        <v>280</v>
      </c>
      <c r="G25" s="18">
        <f t="shared" si="4"/>
        <v>269.23</v>
      </c>
      <c r="H25" s="20">
        <f t="shared" si="0"/>
        <v>10.77</v>
      </c>
    </row>
    <row r="26" spans="1:8" ht="14.4" x14ac:dyDescent="0.25">
      <c r="A26" s="15" t="s">
        <v>29</v>
      </c>
      <c r="B26" s="16">
        <v>230</v>
      </c>
      <c r="C26" s="17">
        <f t="shared" si="1"/>
        <v>161</v>
      </c>
      <c r="D26" s="17">
        <f t="shared" si="2"/>
        <v>69</v>
      </c>
      <c r="E26" s="18">
        <v>3.5</v>
      </c>
      <c r="F26" s="19">
        <f t="shared" si="3"/>
        <v>241.5</v>
      </c>
      <c r="G26" s="18">
        <f t="shared" si="4"/>
        <v>232.21</v>
      </c>
      <c r="H26" s="20">
        <f t="shared" si="0"/>
        <v>9.2899999999999991</v>
      </c>
    </row>
    <row r="27" spans="1:8" ht="14.4" x14ac:dyDescent="0.25">
      <c r="A27" s="15" t="s">
        <v>30</v>
      </c>
      <c r="B27" s="16">
        <v>78</v>
      </c>
      <c r="C27" s="17">
        <f t="shared" si="1"/>
        <v>55</v>
      </c>
      <c r="D27" s="17">
        <f t="shared" si="2"/>
        <v>23</v>
      </c>
      <c r="E27" s="18">
        <v>10</v>
      </c>
      <c r="F27" s="19">
        <f t="shared" si="3"/>
        <v>230</v>
      </c>
      <c r="G27" s="18">
        <f t="shared" si="4"/>
        <v>221.15</v>
      </c>
      <c r="H27" s="20">
        <f t="shared" si="0"/>
        <v>8.85</v>
      </c>
    </row>
    <row r="28" spans="1:8" ht="14.4" x14ac:dyDescent="0.25">
      <c r="A28" s="15" t="s">
        <v>31</v>
      </c>
      <c r="B28" s="16">
        <v>201</v>
      </c>
      <c r="C28" s="17">
        <f t="shared" si="1"/>
        <v>141</v>
      </c>
      <c r="D28" s="17">
        <f t="shared" si="2"/>
        <v>60</v>
      </c>
      <c r="E28" s="18">
        <v>3.5</v>
      </c>
      <c r="F28" s="19">
        <f t="shared" si="3"/>
        <v>210</v>
      </c>
      <c r="G28" s="18">
        <f t="shared" si="4"/>
        <v>201.92</v>
      </c>
      <c r="H28" s="20">
        <f t="shared" si="0"/>
        <v>8.08</v>
      </c>
    </row>
    <row r="29" spans="1:8" ht="14.4" x14ac:dyDescent="0.25">
      <c r="A29" s="15" t="s">
        <v>32</v>
      </c>
      <c r="B29" s="16">
        <v>85</v>
      </c>
      <c r="C29" s="17">
        <f t="shared" si="1"/>
        <v>60</v>
      </c>
      <c r="D29" s="17">
        <f t="shared" si="2"/>
        <v>25</v>
      </c>
      <c r="E29" s="18">
        <v>10</v>
      </c>
      <c r="F29" s="19">
        <f t="shared" si="3"/>
        <v>250</v>
      </c>
      <c r="G29" s="18">
        <f t="shared" si="4"/>
        <v>240.38</v>
      </c>
      <c r="H29" s="20">
        <f t="shared" si="0"/>
        <v>9.6199999999999992</v>
      </c>
    </row>
    <row r="30" spans="1:8" ht="14.4" x14ac:dyDescent="0.25">
      <c r="A30" s="15" t="s">
        <v>33</v>
      </c>
      <c r="B30" s="16">
        <v>191</v>
      </c>
      <c r="C30" s="17">
        <f t="shared" si="1"/>
        <v>134</v>
      </c>
      <c r="D30" s="17">
        <f t="shared" si="2"/>
        <v>57</v>
      </c>
      <c r="E30" s="18">
        <v>3.5</v>
      </c>
      <c r="F30" s="19">
        <f t="shared" si="3"/>
        <v>199.5</v>
      </c>
      <c r="G30" s="18">
        <f t="shared" si="4"/>
        <v>191.82</v>
      </c>
      <c r="H30" s="20">
        <f t="shared" si="0"/>
        <v>7.68</v>
      </c>
    </row>
    <row r="31" spans="1:8" ht="14.4" x14ac:dyDescent="0.25">
      <c r="A31" s="15" t="s">
        <v>34</v>
      </c>
      <c r="B31" s="16">
        <v>14</v>
      </c>
      <c r="C31" s="17">
        <f t="shared" si="1"/>
        <v>10</v>
      </c>
      <c r="D31" s="17">
        <f t="shared" si="2"/>
        <v>4</v>
      </c>
      <c r="E31" s="18">
        <v>2</v>
      </c>
      <c r="F31" s="19">
        <f t="shared" si="3"/>
        <v>8</v>
      </c>
      <c r="G31" s="18">
        <f t="shared" si="4"/>
        <v>7.69</v>
      </c>
      <c r="H31" s="20">
        <f t="shared" si="0"/>
        <v>0.31</v>
      </c>
    </row>
    <row r="32" spans="1:8" ht="14.4" x14ac:dyDescent="0.25">
      <c r="A32" s="15" t="s">
        <v>35</v>
      </c>
      <c r="B32" s="16">
        <v>14</v>
      </c>
      <c r="C32" s="17">
        <f t="shared" si="1"/>
        <v>10</v>
      </c>
      <c r="D32" s="17">
        <f t="shared" si="2"/>
        <v>4</v>
      </c>
      <c r="E32" s="18">
        <v>2</v>
      </c>
      <c r="F32" s="19">
        <f t="shared" si="3"/>
        <v>8</v>
      </c>
      <c r="G32" s="18">
        <f t="shared" si="4"/>
        <v>7.69</v>
      </c>
      <c r="H32" s="20">
        <f t="shared" si="0"/>
        <v>0.31</v>
      </c>
    </row>
    <row r="33" spans="1:10" ht="14.4" x14ac:dyDescent="0.25">
      <c r="A33" s="21" t="s">
        <v>36</v>
      </c>
      <c r="B33" s="22">
        <v>2</v>
      </c>
      <c r="C33" s="23">
        <f>ROUND(B33*70%,0)</f>
        <v>1</v>
      </c>
      <c r="D33" s="23">
        <f>ROUND(B33-C33,0)</f>
        <v>1</v>
      </c>
      <c r="E33" s="24">
        <v>3.8</v>
      </c>
      <c r="F33" s="25">
        <f>D33*E33</f>
        <v>3.8</v>
      </c>
      <c r="G33" s="24">
        <f>ROUNDDOWN(F33/1.04,2)</f>
        <v>3.65</v>
      </c>
      <c r="H33" s="20">
        <f t="shared" si="0"/>
        <v>0.15</v>
      </c>
    </row>
    <row r="34" spans="1:10" ht="14.4" x14ac:dyDescent="0.25">
      <c r="A34" s="21" t="s">
        <v>37</v>
      </c>
      <c r="B34" s="22">
        <v>10</v>
      </c>
      <c r="C34" s="23">
        <f>ROUND(B34*70%,0)</f>
        <v>7</v>
      </c>
      <c r="D34" s="23">
        <f>ROUND(B34-C34,0)</f>
        <v>3</v>
      </c>
      <c r="E34" s="24">
        <v>4.5</v>
      </c>
      <c r="F34" s="25">
        <f>D34*E34</f>
        <v>13.5</v>
      </c>
      <c r="G34" s="24">
        <f>ROUNDDOWN(F34/1.04,2)</f>
        <v>12.98</v>
      </c>
      <c r="H34" s="24">
        <f>ROUND(F34-G34,2)</f>
        <v>0.52</v>
      </c>
    </row>
    <row r="35" spans="1:10" ht="14.4" x14ac:dyDescent="0.25">
      <c r="A35" s="15" t="s">
        <v>38</v>
      </c>
      <c r="B35" s="16">
        <v>18</v>
      </c>
      <c r="C35" s="17">
        <f t="shared" si="1"/>
        <v>13</v>
      </c>
      <c r="D35" s="17">
        <f t="shared" si="2"/>
        <v>5</v>
      </c>
      <c r="E35" s="18">
        <v>6</v>
      </c>
      <c r="F35" s="19">
        <f t="shared" si="3"/>
        <v>30</v>
      </c>
      <c r="G35" s="18">
        <f t="shared" si="4"/>
        <v>28.84</v>
      </c>
      <c r="H35" s="20">
        <f t="shared" si="0"/>
        <v>1.1599999999999999</v>
      </c>
    </row>
    <row r="36" spans="1:10" ht="14.4" x14ac:dyDescent="0.25">
      <c r="A36" s="15" t="s">
        <v>39</v>
      </c>
      <c r="B36" s="16">
        <v>770</v>
      </c>
      <c r="C36" s="17">
        <f t="shared" si="1"/>
        <v>539</v>
      </c>
      <c r="D36" s="17">
        <f t="shared" si="2"/>
        <v>231</v>
      </c>
      <c r="E36" s="18">
        <v>2</v>
      </c>
      <c r="F36" s="19">
        <f t="shared" si="3"/>
        <v>462</v>
      </c>
      <c r="G36" s="18">
        <f t="shared" si="4"/>
        <v>444.23</v>
      </c>
      <c r="H36" s="20">
        <f t="shared" si="0"/>
        <v>17.77</v>
      </c>
    </row>
    <row r="37" spans="1:10" ht="14.4" x14ac:dyDescent="0.25">
      <c r="A37" s="15" t="s">
        <v>40</v>
      </c>
      <c r="B37" s="16">
        <v>822</v>
      </c>
      <c r="C37" s="17">
        <f t="shared" si="1"/>
        <v>575</v>
      </c>
      <c r="D37" s="17">
        <f t="shared" si="2"/>
        <v>247</v>
      </c>
      <c r="E37" s="18">
        <v>2</v>
      </c>
      <c r="F37" s="19">
        <f t="shared" si="3"/>
        <v>494</v>
      </c>
      <c r="G37" s="18">
        <f t="shared" si="4"/>
        <v>475</v>
      </c>
      <c r="H37" s="20">
        <f t="shared" si="0"/>
        <v>19</v>
      </c>
    </row>
    <row r="38" spans="1:10" ht="14.4" x14ac:dyDescent="0.25">
      <c r="A38" s="21" t="s">
        <v>41</v>
      </c>
      <c r="B38" s="22">
        <v>8</v>
      </c>
      <c r="C38" s="23">
        <f t="shared" si="1"/>
        <v>6</v>
      </c>
      <c r="D38" s="23">
        <f t="shared" si="2"/>
        <v>2</v>
      </c>
      <c r="E38" s="24">
        <v>12.91</v>
      </c>
      <c r="F38" s="25">
        <f t="shared" si="3"/>
        <v>25.82</v>
      </c>
      <c r="G38" s="24">
        <f t="shared" si="4"/>
        <v>24.82</v>
      </c>
      <c r="H38" s="20">
        <f t="shared" si="0"/>
        <v>1</v>
      </c>
    </row>
    <row r="39" spans="1:10" ht="14.4" x14ac:dyDescent="0.25">
      <c r="A39" s="21" t="s">
        <v>42</v>
      </c>
      <c r="B39" s="22">
        <v>8</v>
      </c>
      <c r="C39" s="23">
        <f t="shared" si="1"/>
        <v>6</v>
      </c>
      <c r="D39" s="23">
        <f t="shared" si="2"/>
        <v>2</v>
      </c>
      <c r="E39" s="24">
        <v>10.33</v>
      </c>
      <c r="F39" s="25">
        <f t="shared" si="3"/>
        <v>20.66</v>
      </c>
      <c r="G39" s="24">
        <f t="shared" si="4"/>
        <v>19.86</v>
      </c>
      <c r="H39" s="24">
        <f t="shared" si="0"/>
        <v>0.8</v>
      </c>
    </row>
    <row r="40" spans="1:10" ht="14.4" x14ac:dyDescent="0.25">
      <c r="A40" s="21" t="s">
        <v>43</v>
      </c>
      <c r="B40" s="22">
        <v>8</v>
      </c>
      <c r="C40" s="23">
        <f t="shared" si="1"/>
        <v>6</v>
      </c>
      <c r="D40" s="23">
        <f t="shared" si="2"/>
        <v>2</v>
      </c>
      <c r="E40" s="24">
        <v>10.33</v>
      </c>
      <c r="F40" s="25">
        <f t="shared" si="3"/>
        <v>20.66</v>
      </c>
      <c r="G40" s="24">
        <f t="shared" si="4"/>
        <v>19.86</v>
      </c>
      <c r="H40" s="24">
        <f t="shared" si="0"/>
        <v>0.8</v>
      </c>
    </row>
    <row r="41" spans="1:10" ht="14.4" x14ac:dyDescent="0.25">
      <c r="A41" s="15" t="s">
        <v>44</v>
      </c>
      <c r="B41" s="16">
        <v>8</v>
      </c>
      <c r="C41" s="17">
        <f t="shared" si="1"/>
        <v>6</v>
      </c>
      <c r="D41" s="17">
        <f t="shared" si="2"/>
        <v>2</v>
      </c>
      <c r="E41" s="18">
        <v>10</v>
      </c>
      <c r="F41" s="19">
        <f t="shared" si="3"/>
        <v>20</v>
      </c>
      <c r="G41" s="18">
        <f t="shared" si="4"/>
        <v>19.23</v>
      </c>
      <c r="H41" s="20">
        <f t="shared" si="0"/>
        <v>0.77</v>
      </c>
      <c r="J41" s="1"/>
    </row>
    <row r="42" spans="1:10" ht="14.4" x14ac:dyDescent="0.25">
      <c r="A42" s="21" t="s">
        <v>45</v>
      </c>
      <c r="B42" s="22">
        <v>8</v>
      </c>
      <c r="C42" s="23">
        <f t="shared" si="1"/>
        <v>6</v>
      </c>
      <c r="D42" s="23">
        <f t="shared" si="2"/>
        <v>2</v>
      </c>
      <c r="E42" s="24">
        <v>10</v>
      </c>
      <c r="F42" s="25">
        <f t="shared" si="3"/>
        <v>20</v>
      </c>
      <c r="G42" s="24">
        <f t="shared" si="4"/>
        <v>19.23</v>
      </c>
      <c r="H42" s="24">
        <f t="shared" si="0"/>
        <v>0.77</v>
      </c>
      <c r="J42" s="1"/>
    </row>
    <row r="43" spans="1:10" ht="14.4" x14ac:dyDescent="0.25">
      <c r="A43" s="21" t="s">
        <v>46</v>
      </c>
      <c r="B43" s="22">
        <v>62</v>
      </c>
      <c r="C43" s="23">
        <f t="shared" si="1"/>
        <v>43</v>
      </c>
      <c r="D43" s="23">
        <f t="shared" si="2"/>
        <v>19</v>
      </c>
      <c r="E43" s="24">
        <v>0.65</v>
      </c>
      <c r="F43" s="25">
        <f t="shared" si="3"/>
        <v>12.35</v>
      </c>
      <c r="G43" s="24">
        <f t="shared" si="4"/>
        <v>11.87</v>
      </c>
      <c r="H43" s="24">
        <f t="shared" si="0"/>
        <v>0.48</v>
      </c>
      <c r="J43" s="1"/>
    </row>
    <row r="44" spans="1:10" ht="14.4" x14ac:dyDescent="0.25">
      <c r="A44" s="21" t="s">
        <v>47</v>
      </c>
      <c r="B44" s="22">
        <v>77</v>
      </c>
      <c r="C44" s="23">
        <f t="shared" si="1"/>
        <v>54</v>
      </c>
      <c r="D44" s="23">
        <f t="shared" si="2"/>
        <v>23</v>
      </c>
      <c r="E44" s="24">
        <v>2.6</v>
      </c>
      <c r="F44" s="25">
        <f t="shared" si="3"/>
        <v>59.800000000000004</v>
      </c>
      <c r="G44" s="24">
        <f t="shared" si="4"/>
        <v>57.5</v>
      </c>
      <c r="H44" s="24">
        <f t="shared" si="0"/>
        <v>2.2999999999999998</v>
      </c>
      <c r="J44" s="1"/>
    </row>
    <row r="45" spans="1:10" ht="14.4" x14ac:dyDescent="0.25">
      <c r="A45" s="21" t="s">
        <v>48</v>
      </c>
      <c r="B45" s="22">
        <v>45</v>
      </c>
      <c r="C45" s="23">
        <f>ROUND(B45*70%,0)</f>
        <v>32</v>
      </c>
      <c r="D45" s="23">
        <f>ROUND(B45-C45,0)</f>
        <v>13</v>
      </c>
      <c r="E45" s="24">
        <v>2.8</v>
      </c>
      <c r="F45" s="25">
        <f>D45*E45</f>
        <v>36.4</v>
      </c>
      <c r="G45" s="24">
        <f>ROUNDDOWN(F45/1.04,2)</f>
        <v>35</v>
      </c>
      <c r="H45" s="20">
        <f t="shared" si="0"/>
        <v>1.4</v>
      </c>
      <c r="J45" s="1"/>
    </row>
    <row r="46" spans="1:10" ht="14.4" x14ac:dyDescent="0.25">
      <c r="A46" s="21" t="s">
        <v>49</v>
      </c>
      <c r="B46" s="22">
        <v>62</v>
      </c>
      <c r="C46" s="23">
        <f t="shared" ref="C46" si="9">ROUND(B46*70%,0)</f>
        <v>43</v>
      </c>
      <c r="D46" s="23">
        <f t="shared" ref="D46" si="10">ROUND(B46-C46,0)</f>
        <v>19</v>
      </c>
      <c r="E46" s="24">
        <v>2.58</v>
      </c>
      <c r="F46" s="25">
        <f t="shared" ref="F46" si="11">D46*E46</f>
        <v>49.02</v>
      </c>
      <c r="G46" s="24">
        <f t="shared" ref="G46" si="12">ROUNDDOWN(F46/1.04,2)</f>
        <v>47.13</v>
      </c>
      <c r="H46" s="24">
        <f t="shared" si="0"/>
        <v>1.89</v>
      </c>
      <c r="J46" s="1"/>
    </row>
    <row r="47" spans="1:10" ht="14.4" x14ac:dyDescent="0.25">
      <c r="A47" s="21" t="s">
        <v>50</v>
      </c>
      <c r="B47" s="22">
        <v>49</v>
      </c>
      <c r="C47" s="23">
        <f>ROUND(B47*70%,0)</f>
        <v>34</v>
      </c>
      <c r="D47" s="23">
        <f>ROUND(B47-C47,0)</f>
        <v>15</v>
      </c>
      <c r="E47" s="24">
        <v>9.3000000000000007</v>
      </c>
      <c r="F47" s="25">
        <f>D47*E47</f>
        <v>139.5</v>
      </c>
      <c r="G47" s="24">
        <f>ROUNDDOWN(F47/1.04,2)</f>
        <v>134.13</v>
      </c>
      <c r="H47" s="20">
        <f t="shared" si="0"/>
        <v>5.37</v>
      </c>
      <c r="J47" s="1"/>
    </row>
    <row r="48" spans="1:10" ht="14.4" x14ac:dyDescent="0.25">
      <c r="A48" s="21" t="s">
        <v>51</v>
      </c>
      <c r="B48" s="22">
        <v>47</v>
      </c>
      <c r="C48" s="23">
        <f t="shared" ref="C48:C89" si="13">ROUND(B48*70%,0)</f>
        <v>33</v>
      </c>
      <c r="D48" s="23">
        <f t="shared" ref="D48:D89" si="14">ROUND(B48-C48,0)</f>
        <v>14</v>
      </c>
      <c r="E48" s="24">
        <v>7.75</v>
      </c>
      <c r="F48" s="25">
        <f t="shared" ref="F48:F89" si="15">D48*E48</f>
        <v>108.5</v>
      </c>
      <c r="G48" s="24">
        <f t="shared" ref="G48:G89" si="16">ROUNDDOWN(F48/1.04,2)</f>
        <v>104.32</v>
      </c>
      <c r="H48" s="24">
        <f t="shared" si="0"/>
        <v>4.18</v>
      </c>
      <c r="J48" s="1"/>
    </row>
    <row r="49" spans="1:10" ht="14.4" x14ac:dyDescent="0.25">
      <c r="A49" s="21" t="s">
        <v>52</v>
      </c>
      <c r="B49" s="22">
        <v>13</v>
      </c>
      <c r="C49" s="23">
        <f t="shared" si="13"/>
        <v>9</v>
      </c>
      <c r="D49" s="23">
        <f t="shared" si="14"/>
        <v>4</v>
      </c>
      <c r="E49" s="24">
        <v>7.75</v>
      </c>
      <c r="F49" s="25">
        <f t="shared" si="15"/>
        <v>31</v>
      </c>
      <c r="G49" s="24">
        <f t="shared" si="16"/>
        <v>29.8</v>
      </c>
      <c r="H49" s="24">
        <f t="shared" si="0"/>
        <v>1.2</v>
      </c>
      <c r="J49" s="1"/>
    </row>
    <row r="50" spans="1:10" ht="14.4" x14ac:dyDescent="0.25">
      <c r="A50" s="15" t="s">
        <v>53</v>
      </c>
      <c r="B50" s="16">
        <v>38</v>
      </c>
      <c r="C50" s="17">
        <f t="shared" si="13"/>
        <v>27</v>
      </c>
      <c r="D50" s="17">
        <f t="shared" si="14"/>
        <v>11</v>
      </c>
      <c r="E50" s="18">
        <v>2.58</v>
      </c>
      <c r="F50" s="19">
        <f t="shared" si="15"/>
        <v>28.380000000000003</v>
      </c>
      <c r="G50" s="18">
        <f t="shared" si="16"/>
        <v>27.28</v>
      </c>
      <c r="H50" s="20">
        <f t="shared" si="0"/>
        <v>1.1000000000000001</v>
      </c>
    </row>
    <row r="51" spans="1:10" ht="14.4" x14ac:dyDescent="0.25">
      <c r="A51" s="15" t="s">
        <v>54</v>
      </c>
      <c r="B51" s="16">
        <v>79</v>
      </c>
      <c r="C51" s="17">
        <f t="shared" si="13"/>
        <v>55</v>
      </c>
      <c r="D51" s="17">
        <f>ROUND(B51-C51,0)</f>
        <v>24</v>
      </c>
      <c r="E51" s="18">
        <v>3</v>
      </c>
      <c r="F51" s="19">
        <f>D51*E51</f>
        <v>72</v>
      </c>
      <c r="G51" s="18">
        <f t="shared" si="16"/>
        <v>69.23</v>
      </c>
      <c r="H51" s="20">
        <f t="shared" si="0"/>
        <v>2.77</v>
      </c>
    </row>
    <row r="52" spans="1:10" ht="14.4" x14ac:dyDescent="0.25">
      <c r="A52" s="15" t="s">
        <v>55</v>
      </c>
      <c r="B52" s="16">
        <v>13</v>
      </c>
      <c r="C52" s="17">
        <f t="shared" si="13"/>
        <v>9</v>
      </c>
      <c r="D52" s="17">
        <f t="shared" si="14"/>
        <v>4</v>
      </c>
      <c r="E52" s="18">
        <v>0.9</v>
      </c>
      <c r="F52" s="19">
        <f t="shared" si="15"/>
        <v>3.6</v>
      </c>
      <c r="G52" s="18">
        <f t="shared" si="16"/>
        <v>3.46</v>
      </c>
      <c r="H52" s="20">
        <f t="shared" si="0"/>
        <v>0.14000000000000001</v>
      </c>
    </row>
    <row r="53" spans="1:10" ht="19" customHeight="1" x14ac:dyDescent="0.25">
      <c r="A53" s="15" t="s">
        <v>56</v>
      </c>
      <c r="B53" s="16">
        <v>2</v>
      </c>
      <c r="C53" s="17">
        <f t="shared" si="13"/>
        <v>1</v>
      </c>
      <c r="D53" s="17">
        <f t="shared" si="14"/>
        <v>1</v>
      </c>
      <c r="E53" s="18">
        <v>1</v>
      </c>
      <c r="F53" s="19">
        <f t="shared" si="15"/>
        <v>1</v>
      </c>
      <c r="G53" s="18">
        <f t="shared" si="16"/>
        <v>0.96</v>
      </c>
      <c r="H53" s="20">
        <f t="shared" si="0"/>
        <v>0.04</v>
      </c>
    </row>
    <row r="54" spans="1:10" ht="19.649999999999999" customHeight="1" x14ac:dyDescent="0.25">
      <c r="A54" s="15" t="s">
        <v>57</v>
      </c>
      <c r="B54" s="16">
        <v>45</v>
      </c>
      <c r="C54" s="17">
        <f t="shared" si="13"/>
        <v>32</v>
      </c>
      <c r="D54" s="17">
        <f t="shared" si="14"/>
        <v>13</v>
      </c>
      <c r="E54" s="18">
        <v>0.65</v>
      </c>
      <c r="F54" s="19">
        <f t="shared" si="15"/>
        <v>8.4500000000000011</v>
      </c>
      <c r="G54" s="18">
        <f t="shared" si="16"/>
        <v>8.1199999999999992</v>
      </c>
      <c r="H54" s="20">
        <f t="shared" si="0"/>
        <v>0.33</v>
      </c>
    </row>
    <row r="55" spans="1:10" ht="14.4" x14ac:dyDescent="0.25">
      <c r="A55" s="15" t="s">
        <v>58</v>
      </c>
      <c r="B55" s="16">
        <v>245</v>
      </c>
      <c r="C55" s="17">
        <f t="shared" si="13"/>
        <v>172</v>
      </c>
      <c r="D55" s="17">
        <f t="shared" si="14"/>
        <v>73</v>
      </c>
      <c r="E55" s="18">
        <v>2.8</v>
      </c>
      <c r="F55" s="19">
        <f t="shared" si="15"/>
        <v>204.39999999999998</v>
      </c>
      <c r="G55" s="18">
        <f t="shared" si="16"/>
        <v>196.53</v>
      </c>
      <c r="H55" s="20">
        <f t="shared" si="0"/>
        <v>7.87</v>
      </c>
    </row>
    <row r="56" spans="1:10" ht="14.4" x14ac:dyDescent="0.25">
      <c r="A56" s="15" t="s">
        <v>59</v>
      </c>
      <c r="B56" s="16">
        <v>18</v>
      </c>
      <c r="C56" s="17">
        <f t="shared" si="13"/>
        <v>13</v>
      </c>
      <c r="D56" s="17">
        <f t="shared" si="14"/>
        <v>5</v>
      </c>
      <c r="E56" s="18">
        <v>5</v>
      </c>
      <c r="F56" s="19">
        <f t="shared" si="15"/>
        <v>25</v>
      </c>
      <c r="G56" s="18">
        <f t="shared" si="16"/>
        <v>24.03</v>
      </c>
      <c r="H56" s="20">
        <f t="shared" si="0"/>
        <v>0.97</v>
      </c>
    </row>
    <row r="57" spans="1:10" ht="14.4" x14ac:dyDescent="0.25">
      <c r="A57" s="21" t="s">
        <v>60</v>
      </c>
      <c r="B57" s="22">
        <v>9</v>
      </c>
      <c r="C57" s="23">
        <f t="shared" si="13"/>
        <v>6</v>
      </c>
      <c r="D57" s="23">
        <f t="shared" si="14"/>
        <v>3</v>
      </c>
      <c r="E57" s="24">
        <v>7.75</v>
      </c>
      <c r="F57" s="25">
        <f t="shared" si="15"/>
        <v>23.25</v>
      </c>
      <c r="G57" s="24">
        <f t="shared" si="16"/>
        <v>22.35</v>
      </c>
      <c r="H57" s="20">
        <f t="shared" si="0"/>
        <v>0.9</v>
      </c>
    </row>
    <row r="58" spans="1:10" ht="14.4" x14ac:dyDescent="0.25">
      <c r="A58" s="21" t="s">
        <v>61</v>
      </c>
      <c r="B58" s="22">
        <v>9</v>
      </c>
      <c r="C58" s="23">
        <f t="shared" si="13"/>
        <v>6</v>
      </c>
      <c r="D58" s="23">
        <f t="shared" si="14"/>
        <v>3</v>
      </c>
      <c r="E58" s="24">
        <v>12.91</v>
      </c>
      <c r="F58" s="25">
        <f t="shared" si="15"/>
        <v>38.730000000000004</v>
      </c>
      <c r="G58" s="24">
        <f t="shared" si="16"/>
        <v>37.24</v>
      </c>
      <c r="H58" s="24">
        <f t="shared" si="0"/>
        <v>1.49</v>
      </c>
    </row>
    <row r="59" spans="1:10" ht="14.4" x14ac:dyDescent="0.25">
      <c r="A59" s="21" t="s">
        <v>62</v>
      </c>
      <c r="B59" s="22">
        <v>9</v>
      </c>
      <c r="C59" s="23">
        <f t="shared" si="13"/>
        <v>6</v>
      </c>
      <c r="D59" s="23">
        <f t="shared" si="14"/>
        <v>3</v>
      </c>
      <c r="E59" s="24">
        <v>12.91</v>
      </c>
      <c r="F59" s="25">
        <f t="shared" si="15"/>
        <v>38.730000000000004</v>
      </c>
      <c r="G59" s="24">
        <f t="shared" si="16"/>
        <v>37.24</v>
      </c>
      <c r="H59" s="24">
        <f t="shared" si="0"/>
        <v>1.49</v>
      </c>
    </row>
    <row r="60" spans="1:10" ht="14.4" x14ac:dyDescent="0.25">
      <c r="A60" s="15" t="s">
        <v>63</v>
      </c>
      <c r="B60" s="16">
        <v>496</v>
      </c>
      <c r="C60" s="17">
        <f>ROUND(B60*70%,0)</f>
        <v>347</v>
      </c>
      <c r="D60" s="17">
        <f>ROUND(B60-C60,0)</f>
        <v>149</v>
      </c>
      <c r="E60" s="18">
        <v>2.1</v>
      </c>
      <c r="F60" s="19">
        <f>D60*E60</f>
        <v>312.90000000000003</v>
      </c>
      <c r="G60" s="18">
        <f>ROUNDDOWN(F60/1.04,2)</f>
        <v>300.86</v>
      </c>
      <c r="H60" s="20">
        <f t="shared" si="0"/>
        <v>12.04</v>
      </c>
    </row>
    <row r="61" spans="1:10" ht="14.4" x14ac:dyDescent="0.25">
      <c r="A61" s="15" t="s">
        <v>64</v>
      </c>
      <c r="B61" s="16">
        <v>20</v>
      </c>
      <c r="C61" s="17">
        <f t="shared" si="13"/>
        <v>14</v>
      </c>
      <c r="D61" s="17">
        <f t="shared" si="14"/>
        <v>6</v>
      </c>
      <c r="E61" s="18">
        <v>6</v>
      </c>
      <c r="F61" s="19">
        <f t="shared" si="15"/>
        <v>36</v>
      </c>
      <c r="G61" s="18">
        <f t="shared" si="16"/>
        <v>34.61</v>
      </c>
      <c r="H61" s="20">
        <f t="shared" si="0"/>
        <v>1.39</v>
      </c>
    </row>
    <row r="62" spans="1:10" ht="14.4" x14ac:dyDescent="0.25">
      <c r="A62" s="15" t="s">
        <v>65</v>
      </c>
      <c r="B62" s="16">
        <v>8</v>
      </c>
      <c r="C62" s="17">
        <f>ROUND(B62*70%,0)</f>
        <v>6</v>
      </c>
      <c r="D62" s="17">
        <f>ROUND(B62-C62,0)</f>
        <v>2</v>
      </c>
      <c r="E62" s="18">
        <v>3.4</v>
      </c>
      <c r="F62" s="19">
        <f>D62*E62</f>
        <v>6.8</v>
      </c>
      <c r="G62" s="18">
        <f>ROUNDDOWN(F62/1.04,2)</f>
        <v>6.53</v>
      </c>
      <c r="H62" s="20">
        <f t="shared" si="0"/>
        <v>0.27</v>
      </c>
    </row>
    <row r="63" spans="1:10" ht="14.4" x14ac:dyDescent="0.25">
      <c r="A63" s="15" t="s">
        <v>66</v>
      </c>
      <c r="B63" s="16">
        <v>276</v>
      </c>
      <c r="C63" s="17">
        <f>ROUND(B63*70%,0)</f>
        <v>193</v>
      </c>
      <c r="D63" s="17">
        <f>ROUND(B63-C63,0)</f>
        <v>83</v>
      </c>
      <c r="E63" s="18">
        <v>3.4</v>
      </c>
      <c r="F63" s="19">
        <f>D63*E63</f>
        <v>282.2</v>
      </c>
      <c r="G63" s="18">
        <f>ROUNDDOWN(F63/1.04,2)</f>
        <v>271.33999999999997</v>
      </c>
      <c r="H63" s="20">
        <f t="shared" si="0"/>
        <v>10.86</v>
      </c>
    </row>
    <row r="64" spans="1:10" ht="14.4" x14ac:dyDescent="0.25">
      <c r="A64" s="15" t="s">
        <v>67</v>
      </c>
      <c r="B64" s="16">
        <v>8</v>
      </c>
      <c r="C64" s="17">
        <f>ROUND(B64*70%,0)</f>
        <v>6</v>
      </c>
      <c r="D64" s="17">
        <f>ROUND(B64-C64,0)</f>
        <v>2</v>
      </c>
      <c r="E64" s="18">
        <v>3.4</v>
      </c>
      <c r="F64" s="19">
        <f>D64*E64</f>
        <v>6.8</v>
      </c>
      <c r="G64" s="18">
        <f>ROUNDDOWN(F64/1.04,2)</f>
        <v>6.53</v>
      </c>
      <c r="H64" s="20">
        <f t="shared" si="0"/>
        <v>0.27</v>
      </c>
    </row>
    <row r="65" spans="1:8" ht="14.4" x14ac:dyDescent="0.25">
      <c r="A65" s="15" t="s">
        <v>68</v>
      </c>
      <c r="B65" s="16">
        <v>2</v>
      </c>
      <c r="C65" s="17">
        <f t="shared" si="13"/>
        <v>1</v>
      </c>
      <c r="D65" s="17">
        <f t="shared" si="14"/>
        <v>1</v>
      </c>
      <c r="E65" s="18">
        <v>5</v>
      </c>
      <c r="F65" s="19">
        <f t="shared" si="15"/>
        <v>5</v>
      </c>
      <c r="G65" s="18">
        <f t="shared" si="16"/>
        <v>4.8</v>
      </c>
      <c r="H65" s="20">
        <f t="shared" si="0"/>
        <v>0.2</v>
      </c>
    </row>
    <row r="66" spans="1:8" ht="14.4" x14ac:dyDescent="0.25">
      <c r="A66" s="21" t="s">
        <v>69</v>
      </c>
      <c r="B66" s="22">
        <v>28</v>
      </c>
      <c r="C66" s="23">
        <f t="shared" si="13"/>
        <v>20</v>
      </c>
      <c r="D66" s="23">
        <f t="shared" si="14"/>
        <v>8</v>
      </c>
      <c r="E66" s="24">
        <v>5</v>
      </c>
      <c r="F66" s="25">
        <f t="shared" si="15"/>
        <v>40</v>
      </c>
      <c r="G66" s="24">
        <f t="shared" si="16"/>
        <v>38.46</v>
      </c>
      <c r="H66" s="24">
        <f t="shared" si="0"/>
        <v>1.54</v>
      </c>
    </row>
    <row r="67" spans="1:8" ht="14.4" x14ac:dyDescent="0.25">
      <c r="A67" s="21" t="s">
        <v>70</v>
      </c>
      <c r="B67" s="22">
        <v>2</v>
      </c>
      <c r="C67" s="23">
        <f t="shared" si="13"/>
        <v>1</v>
      </c>
      <c r="D67" s="23">
        <f t="shared" si="14"/>
        <v>1</v>
      </c>
      <c r="E67" s="24">
        <v>5</v>
      </c>
      <c r="F67" s="25">
        <f t="shared" si="15"/>
        <v>5</v>
      </c>
      <c r="G67" s="24">
        <f t="shared" si="16"/>
        <v>4.8</v>
      </c>
      <c r="H67" s="24">
        <f t="shared" ref="H67:H108" si="17">ROUND(F67-G67,2)</f>
        <v>0.2</v>
      </c>
    </row>
    <row r="68" spans="1:8" ht="14.4" x14ac:dyDescent="0.25">
      <c r="A68" s="15" t="s">
        <v>71</v>
      </c>
      <c r="B68" s="16">
        <v>4</v>
      </c>
      <c r="C68" s="17">
        <f t="shared" si="13"/>
        <v>3</v>
      </c>
      <c r="D68" s="17">
        <f t="shared" si="14"/>
        <v>1</v>
      </c>
      <c r="E68" s="18">
        <v>10.33</v>
      </c>
      <c r="F68" s="19">
        <f t="shared" si="15"/>
        <v>10.33</v>
      </c>
      <c r="G68" s="18">
        <f t="shared" si="16"/>
        <v>9.93</v>
      </c>
      <c r="H68" s="20">
        <f t="shared" si="17"/>
        <v>0.4</v>
      </c>
    </row>
    <row r="69" spans="1:8" ht="14.4" x14ac:dyDescent="0.25">
      <c r="A69" s="15" t="s">
        <v>72</v>
      </c>
      <c r="B69" s="16">
        <v>1</v>
      </c>
      <c r="C69" s="17">
        <f t="shared" si="13"/>
        <v>1</v>
      </c>
      <c r="D69" s="17">
        <f t="shared" si="14"/>
        <v>0</v>
      </c>
      <c r="E69" s="18">
        <v>2.4</v>
      </c>
      <c r="F69" s="19">
        <f t="shared" si="15"/>
        <v>0</v>
      </c>
      <c r="G69" s="18">
        <f t="shared" si="16"/>
        <v>0</v>
      </c>
      <c r="H69" s="20">
        <f t="shared" si="17"/>
        <v>0</v>
      </c>
    </row>
    <row r="70" spans="1:8" ht="14.4" x14ac:dyDescent="0.25">
      <c r="A70" s="21" t="s">
        <v>73</v>
      </c>
      <c r="B70" s="22">
        <v>7</v>
      </c>
      <c r="C70" s="23">
        <f>ROUND(B70*70%,0)</f>
        <v>5</v>
      </c>
      <c r="D70" s="23">
        <f>ROUND(B70-C70,0)</f>
        <v>2</v>
      </c>
      <c r="E70" s="24">
        <v>6</v>
      </c>
      <c r="F70" s="25">
        <f>D70*E70</f>
        <v>12</v>
      </c>
      <c r="G70" s="24">
        <f>ROUNDDOWN(F70/1.04,2)</f>
        <v>11.53</v>
      </c>
      <c r="H70" s="24">
        <f>ROUND(F70-G70,2)</f>
        <v>0.47</v>
      </c>
    </row>
    <row r="71" spans="1:8" ht="14.4" x14ac:dyDescent="0.25">
      <c r="A71" s="21" t="s">
        <v>74</v>
      </c>
      <c r="B71" s="22">
        <v>2</v>
      </c>
      <c r="C71" s="23">
        <f t="shared" si="13"/>
        <v>1</v>
      </c>
      <c r="D71" s="23">
        <f>ROUND(B71-C71,0)</f>
        <v>1</v>
      </c>
      <c r="E71" s="24">
        <v>15</v>
      </c>
      <c r="F71" s="25">
        <f>D71*E71</f>
        <v>15</v>
      </c>
      <c r="G71" s="24">
        <f t="shared" si="16"/>
        <v>14.42</v>
      </c>
      <c r="H71" s="24">
        <f>ROUND(F71-G71,2)</f>
        <v>0.57999999999999996</v>
      </c>
    </row>
    <row r="72" spans="1:8" ht="14.4" x14ac:dyDescent="0.25">
      <c r="A72" s="26" t="s">
        <v>75</v>
      </c>
      <c r="B72" s="16">
        <v>249</v>
      </c>
      <c r="C72" s="17">
        <f>ROUND(B72*70%,0)</f>
        <v>174</v>
      </c>
      <c r="D72" s="17">
        <f>ROUND(B72-C72,0)</f>
        <v>75</v>
      </c>
      <c r="E72" s="18">
        <v>3</v>
      </c>
      <c r="F72" s="19">
        <f>D72*E72</f>
        <v>225</v>
      </c>
      <c r="G72" s="18">
        <f>ROUNDDOWN(F72/1.04,2)</f>
        <v>216.34</v>
      </c>
      <c r="H72" s="20">
        <f t="shared" si="17"/>
        <v>8.66</v>
      </c>
    </row>
    <row r="73" spans="1:8" ht="14.4" x14ac:dyDescent="0.25">
      <c r="A73" s="15" t="s">
        <v>76</v>
      </c>
      <c r="B73" s="16">
        <v>12</v>
      </c>
      <c r="C73" s="17">
        <f t="shared" si="13"/>
        <v>8</v>
      </c>
      <c r="D73" s="17">
        <f t="shared" si="14"/>
        <v>4</v>
      </c>
      <c r="E73" s="18">
        <v>8</v>
      </c>
      <c r="F73" s="19">
        <f t="shared" si="15"/>
        <v>32</v>
      </c>
      <c r="G73" s="18">
        <f t="shared" si="16"/>
        <v>30.76</v>
      </c>
      <c r="H73" s="20">
        <f t="shared" si="17"/>
        <v>1.24</v>
      </c>
    </row>
    <row r="74" spans="1:8" ht="14.4" x14ac:dyDescent="0.25">
      <c r="A74" s="21" t="s">
        <v>77</v>
      </c>
      <c r="B74" s="22">
        <v>2</v>
      </c>
      <c r="C74" s="23">
        <f t="shared" si="13"/>
        <v>1</v>
      </c>
      <c r="D74" s="23">
        <f t="shared" si="14"/>
        <v>1</v>
      </c>
      <c r="E74" s="24">
        <v>8</v>
      </c>
      <c r="F74" s="25">
        <f t="shared" si="15"/>
        <v>8</v>
      </c>
      <c r="G74" s="24">
        <f t="shared" si="16"/>
        <v>7.69</v>
      </c>
      <c r="H74" s="20">
        <f t="shared" si="17"/>
        <v>0.31</v>
      </c>
    </row>
    <row r="75" spans="1:8" ht="14.4" x14ac:dyDescent="0.25">
      <c r="A75" s="21" t="s">
        <v>78</v>
      </c>
      <c r="B75" s="22">
        <v>3</v>
      </c>
      <c r="C75" s="23">
        <f t="shared" si="13"/>
        <v>2</v>
      </c>
      <c r="D75" s="23">
        <f t="shared" si="14"/>
        <v>1</v>
      </c>
      <c r="E75" s="24">
        <v>6</v>
      </c>
      <c r="F75" s="25">
        <f t="shared" si="15"/>
        <v>6</v>
      </c>
      <c r="G75" s="24">
        <f t="shared" si="16"/>
        <v>5.76</v>
      </c>
      <c r="H75" s="20">
        <f t="shared" si="17"/>
        <v>0.24</v>
      </c>
    </row>
    <row r="76" spans="1:8" ht="14.4" x14ac:dyDescent="0.25">
      <c r="A76" s="21" t="s">
        <v>79</v>
      </c>
      <c r="B76" s="22">
        <v>3</v>
      </c>
      <c r="C76" s="23">
        <f t="shared" si="13"/>
        <v>2</v>
      </c>
      <c r="D76" s="23">
        <f>ROUND(B76-C76,0)</f>
        <v>1</v>
      </c>
      <c r="E76" s="24">
        <v>14</v>
      </c>
      <c r="F76" s="25">
        <f>D76*E76</f>
        <v>14</v>
      </c>
      <c r="G76" s="24">
        <f t="shared" si="16"/>
        <v>13.46</v>
      </c>
      <c r="H76" s="20">
        <f t="shared" si="17"/>
        <v>0.54</v>
      </c>
    </row>
    <row r="77" spans="1:8" ht="14.4" x14ac:dyDescent="0.25">
      <c r="A77" s="21" t="s">
        <v>80</v>
      </c>
      <c r="B77" s="22">
        <v>1</v>
      </c>
      <c r="C77" s="23">
        <f t="shared" si="13"/>
        <v>1</v>
      </c>
      <c r="D77" s="23">
        <f>ROUND(B77-C77,0)</f>
        <v>0</v>
      </c>
      <c r="E77" s="24">
        <v>12</v>
      </c>
      <c r="F77" s="25">
        <f>D77*E77</f>
        <v>0</v>
      </c>
      <c r="G77" s="24">
        <f t="shared" si="16"/>
        <v>0</v>
      </c>
      <c r="H77" s="20">
        <f t="shared" si="17"/>
        <v>0</v>
      </c>
    </row>
    <row r="78" spans="1:8" ht="14.4" x14ac:dyDescent="0.25">
      <c r="A78" s="21" t="s">
        <v>81</v>
      </c>
      <c r="B78" s="22">
        <v>2</v>
      </c>
      <c r="C78" s="23">
        <f t="shared" si="13"/>
        <v>1</v>
      </c>
      <c r="D78" s="23">
        <f>ROUND(B78-C78,0)</f>
        <v>1</v>
      </c>
      <c r="E78" s="24">
        <v>14</v>
      </c>
      <c r="F78" s="25">
        <f>D78*E78</f>
        <v>14</v>
      </c>
      <c r="G78" s="24">
        <f t="shared" si="16"/>
        <v>13.46</v>
      </c>
      <c r="H78" s="20">
        <f t="shared" si="17"/>
        <v>0.54</v>
      </c>
    </row>
    <row r="79" spans="1:8" ht="14.4" x14ac:dyDescent="0.25">
      <c r="A79" s="21" t="s">
        <v>82</v>
      </c>
      <c r="B79" s="22">
        <v>55</v>
      </c>
      <c r="C79" s="23">
        <f t="shared" si="13"/>
        <v>39</v>
      </c>
      <c r="D79" s="23">
        <f t="shared" ref="D79:D80" si="18">ROUND(B79-C79,0)</f>
        <v>16</v>
      </c>
      <c r="E79" s="24">
        <v>4.13</v>
      </c>
      <c r="F79" s="25">
        <f t="shared" ref="F79:F80" si="19">D79*E79</f>
        <v>66.08</v>
      </c>
      <c r="G79" s="24">
        <f t="shared" si="16"/>
        <v>63.53</v>
      </c>
      <c r="H79" s="24">
        <f t="shared" si="17"/>
        <v>2.5499999999999998</v>
      </c>
    </row>
    <row r="80" spans="1:8" ht="14.4" x14ac:dyDescent="0.25">
      <c r="A80" s="21" t="s">
        <v>83</v>
      </c>
      <c r="B80" s="22">
        <v>90</v>
      </c>
      <c r="C80" s="23">
        <f t="shared" si="13"/>
        <v>63</v>
      </c>
      <c r="D80" s="23">
        <f t="shared" si="18"/>
        <v>27</v>
      </c>
      <c r="E80" s="24">
        <v>3.1</v>
      </c>
      <c r="F80" s="25">
        <f t="shared" si="19"/>
        <v>83.7</v>
      </c>
      <c r="G80" s="24">
        <f t="shared" si="16"/>
        <v>80.48</v>
      </c>
      <c r="H80" s="24">
        <f t="shared" si="17"/>
        <v>3.22</v>
      </c>
    </row>
    <row r="81" spans="1:8" ht="14.4" x14ac:dyDescent="0.25">
      <c r="A81" s="15" t="s">
        <v>84</v>
      </c>
      <c r="B81" s="16">
        <v>3</v>
      </c>
      <c r="C81" s="17">
        <f t="shared" si="13"/>
        <v>2</v>
      </c>
      <c r="D81" s="17">
        <f t="shared" si="14"/>
        <v>1</v>
      </c>
      <c r="E81" s="18">
        <v>5</v>
      </c>
      <c r="F81" s="19">
        <f t="shared" si="15"/>
        <v>5</v>
      </c>
      <c r="G81" s="18">
        <f t="shared" si="16"/>
        <v>4.8</v>
      </c>
      <c r="H81" s="20">
        <f t="shared" si="17"/>
        <v>0.2</v>
      </c>
    </row>
    <row r="82" spans="1:8" ht="14.4" x14ac:dyDescent="0.25">
      <c r="A82" s="15" t="s">
        <v>85</v>
      </c>
      <c r="B82" s="16">
        <v>1</v>
      </c>
      <c r="C82" s="17">
        <f t="shared" si="13"/>
        <v>1</v>
      </c>
      <c r="D82" s="17">
        <f t="shared" si="14"/>
        <v>0</v>
      </c>
      <c r="E82" s="18">
        <v>8.5</v>
      </c>
      <c r="F82" s="19">
        <f t="shared" si="15"/>
        <v>0</v>
      </c>
      <c r="G82" s="18">
        <f t="shared" si="16"/>
        <v>0</v>
      </c>
      <c r="H82" s="20">
        <f t="shared" si="17"/>
        <v>0</v>
      </c>
    </row>
    <row r="83" spans="1:8" ht="14.4" x14ac:dyDescent="0.25">
      <c r="A83" s="15" t="s">
        <v>86</v>
      </c>
      <c r="B83" s="16">
        <v>110</v>
      </c>
      <c r="C83" s="17">
        <f t="shared" si="13"/>
        <v>77</v>
      </c>
      <c r="D83" s="17">
        <f>ROUND(B83-C83,0)</f>
        <v>33</v>
      </c>
      <c r="E83" s="18">
        <v>1.6</v>
      </c>
      <c r="F83" s="19">
        <f>D83*E83</f>
        <v>52.800000000000004</v>
      </c>
      <c r="G83" s="18">
        <f t="shared" si="16"/>
        <v>50.76</v>
      </c>
      <c r="H83" s="20">
        <f t="shared" si="17"/>
        <v>2.04</v>
      </c>
    </row>
    <row r="84" spans="1:8" ht="14.4" x14ac:dyDescent="0.25">
      <c r="A84" s="15" t="s">
        <v>87</v>
      </c>
      <c r="B84" s="16">
        <v>636</v>
      </c>
      <c r="C84" s="17">
        <f t="shared" si="13"/>
        <v>445</v>
      </c>
      <c r="D84" s="17">
        <f>ROUND(B84-C84,0)</f>
        <v>191</v>
      </c>
      <c r="E84" s="18">
        <v>1.6</v>
      </c>
      <c r="F84" s="19">
        <f>D84*E84</f>
        <v>305.60000000000002</v>
      </c>
      <c r="G84" s="18">
        <f t="shared" si="16"/>
        <v>293.83999999999997</v>
      </c>
      <c r="H84" s="20">
        <f t="shared" si="17"/>
        <v>11.76</v>
      </c>
    </row>
    <row r="85" spans="1:8" ht="14.4" x14ac:dyDescent="0.25">
      <c r="A85" s="21" t="s">
        <v>86</v>
      </c>
      <c r="B85" s="22">
        <v>73</v>
      </c>
      <c r="C85" s="23">
        <f t="shared" si="13"/>
        <v>51</v>
      </c>
      <c r="D85" s="23">
        <f>ROUND(B85-C85,0)</f>
        <v>22</v>
      </c>
      <c r="E85" s="24">
        <v>1.6</v>
      </c>
      <c r="F85" s="25">
        <f>D85*E85</f>
        <v>35.200000000000003</v>
      </c>
      <c r="G85" s="24">
        <f t="shared" si="16"/>
        <v>33.840000000000003</v>
      </c>
      <c r="H85" s="20">
        <f t="shared" si="17"/>
        <v>1.36</v>
      </c>
    </row>
    <row r="86" spans="1:8" ht="14.4" x14ac:dyDescent="0.25">
      <c r="A86" s="21" t="s">
        <v>88</v>
      </c>
      <c r="B86" s="22">
        <v>65</v>
      </c>
      <c r="C86" s="23">
        <f t="shared" si="13"/>
        <v>46</v>
      </c>
      <c r="D86" s="23">
        <f>ROUND(B86-C86,0)</f>
        <v>19</v>
      </c>
      <c r="E86" s="24">
        <v>3.5</v>
      </c>
      <c r="F86" s="25">
        <f>D86*E86</f>
        <v>66.5</v>
      </c>
      <c r="G86" s="24">
        <f t="shared" si="16"/>
        <v>63.94</v>
      </c>
      <c r="H86" s="24">
        <f>ROUND(F86-G86,2)</f>
        <v>2.56</v>
      </c>
    </row>
    <row r="87" spans="1:8" ht="14.4" x14ac:dyDescent="0.25">
      <c r="A87" s="15" t="s">
        <v>89</v>
      </c>
      <c r="B87" s="16">
        <v>50</v>
      </c>
      <c r="C87" s="17">
        <f t="shared" si="13"/>
        <v>35</v>
      </c>
      <c r="D87" s="17">
        <f t="shared" si="14"/>
        <v>15</v>
      </c>
      <c r="E87" s="18">
        <v>1.29</v>
      </c>
      <c r="F87" s="19">
        <f t="shared" si="15"/>
        <v>19.350000000000001</v>
      </c>
      <c r="G87" s="18">
        <f t="shared" si="16"/>
        <v>18.600000000000001</v>
      </c>
      <c r="H87" s="20">
        <f t="shared" si="17"/>
        <v>0.75</v>
      </c>
    </row>
    <row r="88" spans="1:8" ht="14.4" x14ac:dyDescent="0.25">
      <c r="A88" s="15" t="s">
        <v>90</v>
      </c>
      <c r="B88" s="16">
        <v>16</v>
      </c>
      <c r="C88" s="17">
        <f>ROUND(B88*70%,0)</f>
        <v>11</v>
      </c>
      <c r="D88" s="17">
        <f>ROUND(B88-C88,0)</f>
        <v>5</v>
      </c>
      <c r="E88" s="18">
        <v>6</v>
      </c>
      <c r="F88" s="19">
        <f>D88*E88</f>
        <v>30</v>
      </c>
      <c r="G88" s="18">
        <f>ROUNDDOWN(F88/1.04,2)</f>
        <v>28.84</v>
      </c>
      <c r="H88" s="20">
        <f t="shared" si="17"/>
        <v>1.1599999999999999</v>
      </c>
    </row>
    <row r="89" spans="1:8" ht="14.4" x14ac:dyDescent="0.25">
      <c r="A89" s="15" t="s">
        <v>91</v>
      </c>
      <c r="B89" s="16">
        <v>918</v>
      </c>
      <c r="C89" s="17">
        <f t="shared" si="13"/>
        <v>643</v>
      </c>
      <c r="D89" s="17">
        <f t="shared" si="14"/>
        <v>275</v>
      </c>
      <c r="E89" s="18">
        <v>2</v>
      </c>
      <c r="F89" s="19">
        <f t="shared" si="15"/>
        <v>550</v>
      </c>
      <c r="G89" s="18">
        <f t="shared" si="16"/>
        <v>528.84</v>
      </c>
      <c r="H89" s="20">
        <f>ROUND(F89-G89,2)</f>
        <v>21.16</v>
      </c>
    </row>
    <row r="90" spans="1:8" ht="14.4" x14ac:dyDescent="0.25">
      <c r="A90" s="15" t="s">
        <v>92</v>
      </c>
      <c r="B90" s="16">
        <v>766</v>
      </c>
      <c r="C90" s="17">
        <f>ROUND(B90*70%,0)</f>
        <v>536</v>
      </c>
      <c r="D90" s="17">
        <f>ROUND(B90-C90,0)</f>
        <v>230</v>
      </c>
      <c r="E90" s="18">
        <v>2</v>
      </c>
      <c r="F90" s="19">
        <f>D90*E90</f>
        <v>460</v>
      </c>
      <c r="G90" s="18">
        <f>ROUNDDOWN(F90/1.04,2)</f>
        <v>442.3</v>
      </c>
      <c r="H90" s="20">
        <f>ROUND(F90-G90,2)</f>
        <v>17.7</v>
      </c>
    </row>
    <row r="91" spans="1:8" ht="14.4" x14ac:dyDescent="0.25">
      <c r="A91" s="21" t="s">
        <v>93</v>
      </c>
      <c r="B91" s="22">
        <v>18</v>
      </c>
      <c r="C91" s="23">
        <f t="shared" ref="C91:C93" si="20">ROUND(B91*70%,0)</f>
        <v>13</v>
      </c>
      <c r="D91" s="23">
        <f t="shared" ref="D91:D93" si="21">ROUND(B91-C91,0)</f>
        <v>5</v>
      </c>
      <c r="E91" s="24">
        <v>1.5</v>
      </c>
      <c r="F91" s="25">
        <f t="shared" ref="F91:F93" si="22">D91*E91</f>
        <v>7.5</v>
      </c>
      <c r="G91" s="24">
        <f t="shared" ref="G91:G93" si="23">ROUNDDOWN(F91/1.04,2)</f>
        <v>7.21</v>
      </c>
      <c r="H91" s="24">
        <f t="shared" ref="H91:H93" si="24">ROUND(F91-G91,2)</f>
        <v>0.28999999999999998</v>
      </c>
    </row>
    <row r="92" spans="1:8" ht="14.4" x14ac:dyDescent="0.25">
      <c r="A92" s="21" t="s">
        <v>94</v>
      </c>
      <c r="B92" s="22">
        <v>7</v>
      </c>
      <c r="C92" s="23">
        <f t="shared" si="20"/>
        <v>5</v>
      </c>
      <c r="D92" s="23">
        <f t="shared" si="21"/>
        <v>2</v>
      </c>
      <c r="E92" s="24">
        <v>0.85</v>
      </c>
      <c r="F92" s="25">
        <f t="shared" si="22"/>
        <v>1.7</v>
      </c>
      <c r="G92" s="24">
        <f t="shared" si="23"/>
        <v>1.63</v>
      </c>
      <c r="H92" s="24">
        <f t="shared" si="24"/>
        <v>7.0000000000000007E-2</v>
      </c>
    </row>
    <row r="93" spans="1:8" ht="15.05" thickBot="1" x14ac:dyDescent="0.3">
      <c r="A93" s="21" t="s">
        <v>95</v>
      </c>
      <c r="B93" s="22">
        <v>1</v>
      </c>
      <c r="C93" s="23">
        <f t="shared" si="20"/>
        <v>1</v>
      </c>
      <c r="D93" s="23">
        <f t="shared" si="21"/>
        <v>0</v>
      </c>
      <c r="E93" s="24">
        <v>8</v>
      </c>
      <c r="F93" s="25">
        <f t="shared" si="22"/>
        <v>0</v>
      </c>
      <c r="G93" s="24">
        <f t="shared" si="23"/>
        <v>0</v>
      </c>
      <c r="H93" s="24">
        <f t="shared" si="24"/>
        <v>0</v>
      </c>
    </row>
    <row r="94" spans="1:8" ht="18" customHeight="1" thickBot="1" x14ac:dyDescent="0.25">
      <c r="A94" s="27" t="s">
        <v>96</v>
      </c>
      <c r="B94" s="28"/>
      <c r="C94" s="28"/>
      <c r="D94" s="28"/>
      <c r="E94" s="28"/>
      <c r="F94" s="28"/>
      <c r="G94" s="28"/>
      <c r="H94" s="29">
        <f>SUM(H3:H93)</f>
        <v>289.13000000000005</v>
      </c>
    </row>
  </sheetData>
  <mergeCells count="3">
    <mergeCell ref="D2:F2"/>
    <mergeCell ref="G2:H2"/>
    <mergeCell ref="A94:G94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SETTEMBRE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2017-10-18T07:43:40Z</dcterms:created>
  <dcterms:modified xsi:type="dcterms:W3CDTF">2017-10-18T07:44:03Z</dcterms:modified>
</cp:coreProperties>
</file>