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IVA MAGGIO" sheetId="1" r:id="rId1"/>
  </sheets>
  <calcPr calcId="144525"/>
</workbook>
</file>

<file path=xl/calcChain.xml><?xml version="1.0" encoding="utf-8"?>
<calcChain xmlns="http://schemas.openxmlformats.org/spreadsheetml/2006/main">
  <c r="F66" i="1" l="1"/>
  <c r="D66" i="1"/>
  <c r="C66" i="1"/>
  <c r="G65" i="1"/>
  <c r="C65" i="1"/>
  <c r="D65" i="1" s="1"/>
  <c r="F65" i="1" s="1"/>
  <c r="C64" i="1"/>
  <c r="D64" i="1" s="1"/>
  <c r="F64" i="1" s="1"/>
  <c r="G64" i="1" s="1"/>
  <c r="D63" i="1"/>
  <c r="F63" i="1" s="1"/>
  <c r="C63" i="1"/>
  <c r="F62" i="1"/>
  <c r="D62" i="1"/>
  <c r="C62" i="1"/>
  <c r="G61" i="1"/>
  <c r="C61" i="1"/>
  <c r="D61" i="1" s="1"/>
  <c r="F61" i="1" s="1"/>
  <c r="C60" i="1"/>
  <c r="D60" i="1" s="1"/>
  <c r="F60" i="1" s="1"/>
  <c r="G60" i="1" s="1"/>
  <c r="D59" i="1"/>
  <c r="F59" i="1" s="1"/>
  <c r="C59" i="1"/>
  <c r="F58" i="1"/>
  <c r="D58" i="1"/>
  <c r="C58" i="1"/>
  <c r="C57" i="1"/>
  <c r="D57" i="1" s="1"/>
  <c r="F57" i="1" s="1"/>
  <c r="H56" i="1"/>
  <c r="C56" i="1"/>
  <c r="D56" i="1" s="1"/>
  <c r="F56" i="1" s="1"/>
  <c r="G56" i="1" s="1"/>
  <c r="D55" i="1"/>
  <c r="F55" i="1" s="1"/>
  <c r="C55" i="1"/>
  <c r="F54" i="1"/>
  <c r="D54" i="1"/>
  <c r="C54" i="1"/>
  <c r="C53" i="1"/>
  <c r="D53" i="1" s="1"/>
  <c r="F53" i="1" s="1"/>
  <c r="H52" i="1"/>
  <c r="C52" i="1"/>
  <c r="D52" i="1" s="1"/>
  <c r="F52" i="1" s="1"/>
  <c r="G52" i="1" s="1"/>
  <c r="D51" i="1"/>
  <c r="F51" i="1" s="1"/>
  <c r="C51" i="1"/>
  <c r="F50" i="1"/>
  <c r="D50" i="1"/>
  <c r="C50" i="1"/>
  <c r="G49" i="1"/>
  <c r="C49" i="1"/>
  <c r="D49" i="1" s="1"/>
  <c r="F49" i="1" s="1"/>
  <c r="C48" i="1"/>
  <c r="D48" i="1" s="1"/>
  <c r="F48" i="1" s="1"/>
  <c r="G48" i="1" s="1"/>
  <c r="D47" i="1"/>
  <c r="F47" i="1" s="1"/>
  <c r="C47" i="1"/>
  <c r="F46" i="1"/>
  <c r="D46" i="1"/>
  <c r="C46" i="1"/>
  <c r="C45" i="1"/>
  <c r="D45" i="1" s="1"/>
  <c r="F45" i="1" s="1"/>
  <c r="G45" i="1" s="1"/>
  <c r="H45" i="1" s="1"/>
  <c r="H44" i="1"/>
  <c r="D44" i="1"/>
  <c r="F44" i="1" s="1"/>
  <c r="G44" i="1" s="1"/>
  <c r="C44" i="1"/>
  <c r="D43" i="1"/>
  <c r="F43" i="1" s="1"/>
  <c r="C43" i="1"/>
  <c r="F42" i="1"/>
  <c r="D42" i="1"/>
  <c r="C42" i="1"/>
  <c r="C41" i="1"/>
  <c r="D41" i="1" s="1"/>
  <c r="F41" i="1" s="1"/>
  <c r="C40" i="1"/>
  <c r="D40" i="1" s="1"/>
  <c r="F40" i="1" s="1"/>
  <c r="F39" i="1"/>
  <c r="D39" i="1"/>
  <c r="C39" i="1"/>
  <c r="F38" i="1"/>
  <c r="D38" i="1"/>
  <c r="C38" i="1"/>
  <c r="G37" i="1"/>
  <c r="C37" i="1"/>
  <c r="D37" i="1" s="1"/>
  <c r="F37" i="1" s="1"/>
  <c r="H37" i="1" s="1"/>
  <c r="C36" i="1"/>
  <c r="D36" i="1" s="1"/>
  <c r="F36" i="1" s="1"/>
  <c r="F35" i="1"/>
  <c r="D35" i="1"/>
  <c r="C35" i="1"/>
  <c r="G34" i="1"/>
  <c r="F34" i="1"/>
  <c r="D34" i="1"/>
  <c r="C34" i="1"/>
  <c r="H33" i="1"/>
  <c r="G33" i="1"/>
  <c r="C33" i="1"/>
  <c r="D33" i="1" s="1"/>
  <c r="F33" i="1" s="1"/>
  <c r="D32" i="1"/>
  <c r="F32" i="1" s="1"/>
  <c r="G32" i="1" s="1"/>
  <c r="C32" i="1"/>
  <c r="D31" i="1"/>
  <c r="F31" i="1" s="1"/>
  <c r="C31" i="1"/>
  <c r="G30" i="1"/>
  <c r="F30" i="1"/>
  <c r="D30" i="1"/>
  <c r="C30" i="1"/>
  <c r="C29" i="1"/>
  <c r="D29" i="1" s="1"/>
  <c r="F29" i="1" s="1"/>
  <c r="G29" i="1" s="1"/>
  <c r="H29" i="1" s="1"/>
  <c r="H28" i="1"/>
  <c r="D28" i="1"/>
  <c r="F28" i="1" s="1"/>
  <c r="G28" i="1" s="1"/>
  <c r="C28" i="1"/>
  <c r="D27" i="1"/>
  <c r="F27" i="1" s="1"/>
  <c r="C27" i="1"/>
  <c r="F26" i="1"/>
  <c r="D26" i="1"/>
  <c r="C26" i="1"/>
  <c r="C25" i="1"/>
  <c r="D25" i="1" s="1"/>
  <c r="F25" i="1" s="1"/>
  <c r="C24" i="1"/>
  <c r="D24" i="1" s="1"/>
  <c r="F24" i="1" s="1"/>
  <c r="F23" i="1"/>
  <c r="D23" i="1"/>
  <c r="C23" i="1"/>
  <c r="F22" i="1"/>
  <c r="D22" i="1"/>
  <c r="C22" i="1"/>
  <c r="G21" i="1"/>
  <c r="C21" i="1"/>
  <c r="D21" i="1" s="1"/>
  <c r="F21" i="1" s="1"/>
  <c r="H21" i="1" s="1"/>
  <c r="C20" i="1"/>
  <c r="D20" i="1" s="1"/>
  <c r="F20" i="1" s="1"/>
  <c r="F19" i="1"/>
  <c r="D19" i="1"/>
  <c r="C19" i="1"/>
  <c r="G18" i="1"/>
  <c r="F18" i="1"/>
  <c r="D18" i="1"/>
  <c r="C18" i="1"/>
  <c r="H17" i="1"/>
  <c r="G17" i="1"/>
  <c r="C17" i="1"/>
  <c r="D17" i="1" s="1"/>
  <c r="F17" i="1" s="1"/>
  <c r="D16" i="1"/>
  <c r="F16" i="1" s="1"/>
  <c r="G16" i="1" s="1"/>
  <c r="C16" i="1"/>
  <c r="D15" i="1"/>
  <c r="F15" i="1" s="1"/>
  <c r="C15" i="1"/>
  <c r="G14" i="1"/>
  <c r="F14" i="1"/>
  <c r="D14" i="1"/>
  <c r="C14" i="1"/>
  <c r="C13" i="1"/>
  <c r="D13" i="1" s="1"/>
  <c r="F13" i="1" s="1"/>
  <c r="G13" i="1" s="1"/>
  <c r="H13" i="1" s="1"/>
  <c r="H12" i="1"/>
  <c r="D12" i="1"/>
  <c r="F12" i="1" s="1"/>
  <c r="G12" i="1" s="1"/>
  <c r="C12" i="1"/>
  <c r="D11" i="1"/>
  <c r="F11" i="1" s="1"/>
  <c r="C11" i="1"/>
  <c r="F10" i="1"/>
  <c r="D10" i="1"/>
  <c r="C10" i="1"/>
  <c r="C9" i="1"/>
  <c r="D9" i="1" s="1"/>
  <c r="F9" i="1" s="1"/>
  <c r="C8" i="1"/>
  <c r="D8" i="1" s="1"/>
  <c r="F8" i="1" s="1"/>
  <c r="F7" i="1"/>
  <c r="D7" i="1"/>
  <c r="C7" i="1"/>
  <c r="F6" i="1"/>
  <c r="G6" i="1" s="1"/>
  <c r="D6" i="1"/>
  <c r="C6" i="1"/>
  <c r="G5" i="1"/>
  <c r="C5" i="1"/>
  <c r="D5" i="1" s="1"/>
  <c r="F5" i="1" s="1"/>
  <c r="H5" i="1" s="1"/>
  <c r="C4" i="1"/>
  <c r="D4" i="1" s="1"/>
  <c r="F4" i="1" s="1"/>
  <c r="F3" i="1"/>
  <c r="D3" i="1"/>
  <c r="C3" i="1"/>
  <c r="H11" i="1" l="1"/>
  <c r="G11" i="1"/>
  <c r="G24" i="1"/>
  <c r="H24" i="1"/>
  <c r="H31" i="1"/>
  <c r="G31" i="1"/>
  <c r="G43" i="1"/>
  <c r="H43" i="1" s="1"/>
  <c r="G4" i="1"/>
  <c r="H4" i="1" s="1"/>
  <c r="G36" i="1"/>
  <c r="H36" i="1" s="1"/>
  <c r="G8" i="1"/>
  <c r="H8" i="1"/>
  <c r="H15" i="1"/>
  <c r="G15" i="1"/>
  <c r="G27" i="1"/>
  <c r="H27" i="1" s="1"/>
  <c r="G40" i="1"/>
  <c r="H40" i="1" s="1"/>
  <c r="G20" i="1"/>
  <c r="H20" i="1"/>
  <c r="H39" i="1"/>
  <c r="G39" i="1"/>
  <c r="G47" i="1"/>
  <c r="H47" i="1" s="1"/>
  <c r="H54" i="1"/>
  <c r="G54" i="1"/>
  <c r="G63" i="1"/>
  <c r="H63" i="1" s="1"/>
  <c r="G9" i="1"/>
  <c r="H9" i="1" s="1"/>
  <c r="H16" i="1"/>
  <c r="G22" i="1"/>
  <c r="H22" i="1" s="1"/>
  <c r="G25" i="1"/>
  <c r="H25" i="1" s="1"/>
  <c r="H32" i="1"/>
  <c r="G38" i="1"/>
  <c r="H38" i="1" s="1"/>
  <c r="G41" i="1"/>
  <c r="H41" i="1" s="1"/>
  <c r="G51" i="1"/>
  <c r="H51" i="1" s="1"/>
  <c r="G53" i="1"/>
  <c r="H53" i="1" s="1"/>
  <c r="G58" i="1"/>
  <c r="H58" i="1" s="1"/>
  <c r="H60" i="1"/>
  <c r="G10" i="1"/>
  <c r="H10" i="1" s="1"/>
  <c r="H14" i="1"/>
  <c r="G26" i="1"/>
  <c r="H26" i="1" s="1"/>
  <c r="H30" i="1"/>
  <c r="G42" i="1"/>
  <c r="H42" i="1" s="1"/>
  <c r="G46" i="1"/>
  <c r="H46" i="1" s="1"/>
  <c r="H48" i="1"/>
  <c r="G55" i="1"/>
  <c r="H55" i="1" s="1"/>
  <c r="G57" i="1"/>
  <c r="H57" i="1" s="1"/>
  <c r="H61" i="1"/>
  <c r="G62" i="1"/>
  <c r="H62" i="1" s="1"/>
  <c r="H64" i="1"/>
  <c r="H6" i="1"/>
  <c r="G7" i="1"/>
  <c r="H7" i="1" s="1"/>
  <c r="H23" i="1"/>
  <c r="G23" i="1"/>
  <c r="G3" i="1"/>
  <c r="H3" i="1" s="1"/>
  <c r="H18" i="1"/>
  <c r="H19" i="1"/>
  <c r="G19" i="1"/>
  <c r="H34" i="1"/>
  <c r="G35" i="1"/>
  <c r="H35" i="1" s="1"/>
  <c r="H49" i="1"/>
  <c r="G50" i="1"/>
  <c r="H50" i="1" s="1"/>
  <c r="H59" i="1"/>
  <c r="G59" i="1"/>
  <c r="H65" i="1"/>
  <c r="G66" i="1"/>
  <c r="H66" i="1" s="1"/>
  <c r="H67" i="1" l="1"/>
</calcChain>
</file>

<file path=xl/comments1.xml><?xml version="1.0" encoding="utf-8"?>
<comments xmlns="http://schemas.openxmlformats.org/spreadsheetml/2006/main">
  <authors>
    <author>A.M.</author>
  </authors>
  <commentList>
    <comment ref="E52" authorId="0">
      <text>
        <r>
          <rPr>
            <b/>
            <sz val="8"/>
            <color indexed="81"/>
            <rFont val="Tahoma"/>
          </rPr>
          <t>A.M.:</t>
        </r>
        <r>
          <rPr>
            <sz val="8"/>
            <color indexed="81"/>
            <rFont val="Tahoma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<sst xmlns="http://schemas.openxmlformats.org/spreadsheetml/2006/main" count="71" uniqueCount="70">
  <si>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</si>
  <si>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</si>
  <si>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</si>
  <si>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</si>
  <si>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</si>
  <si>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</si>
  <si>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</si>
  <si>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</si>
  <si>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BEATO CHI ASCOLTA… A</t>
  </si>
  <si>
    <t>CELEBR. PAROLA Anno A</t>
  </si>
  <si>
    <t>CELEBRAZIONI ANNO CAT.</t>
  </si>
  <si>
    <t>CELEBRAZIONI ANNO PAST.</t>
  </si>
  <si>
    <t>CELEBRIAMO C.GIOIA 3a EDIZ.</t>
  </si>
  <si>
    <t>CRESIMA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</si>
  <si>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</si>
  <si>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</si>
  <si>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</si>
  <si>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</si>
  <si>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</si>
  <si>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</si>
  <si>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</si>
  <si>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</si>
  <si>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</si>
  <si>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</si>
  <si>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</si>
  <si>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IO SONO CON VOI - GUIDA</t>
  </si>
  <si>
    <t>INCONTRI EUCARISTICI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</si>
  <si>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</si>
  <si>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</si>
  <si>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</si>
  <si>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C</t>
    </r>
  </si>
  <si>
    <t>MIA PREGHIERA</t>
  </si>
  <si>
    <t>MIO GESÙ</t>
  </si>
  <si>
    <t>MIO LIBRO DI PREGHIERE</t>
  </si>
  <si>
    <t>PADRE CI PRO-…</t>
  </si>
  <si>
    <t>PADRE PERDONAMI</t>
  </si>
  <si>
    <t>PARABOLE DI GESÙ</t>
  </si>
  <si>
    <t>PARADISO PERDUTO</t>
  </si>
  <si>
    <t>PER ILLUMINARE</t>
  </si>
  <si>
    <t>PREGARE OGNI GIORNO</t>
  </si>
  <si>
    <t>PREGHIAMO CON MARIA</t>
  </si>
  <si>
    <t>PRENDETE E MANGIATE</t>
  </si>
  <si>
    <t>PRENDETE E ...-GUIDA</t>
  </si>
  <si>
    <t>PREPARIAMO  M… - A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</si>
  <si>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</si>
  <si>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</si>
  <si>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</si>
  <si>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</si>
  <si>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</si>
  <si>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</si>
  <si>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C</t>
  </si>
  <si>
    <t>PRIMO INCONTRO…</t>
  </si>
  <si>
    <t>QUANDO PREGATE DITE…</t>
  </si>
  <si>
    <t>RIFORMA DELLA RIFORMA?</t>
  </si>
  <si>
    <t>RIPRENDIAMO…</t>
  </si>
  <si>
    <t>SARETE TESTIM. SUSS.</t>
  </si>
  <si>
    <t>SARETE TESTIM. GUIDA</t>
  </si>
  <si>
    <t>SIGNORE, TI PREGO</t>
  </si>
  <si>
    <t>TU MI INTERESSI</t>
  </si>
  <si>
    <t>VANGELO E ATTI n.e.</t>
  </si>
  <si>
    <t>VANGELO E ATTI ril.</t>
  </si>
  <si>
    <t>VANGELO E ATTI tasc.</t>
  </si>
  <si>
    <t>VANGELO E ATTI tasc. ragazzi</t>
  </si>
  <si>
    <t>VANGELO E ATTI X OCCASIONI</t>
  </si>
  <si>
    <t>VEGLIE DI PREGHIERA</t>
  </si>
  <si>
    <t>VENITE CON ME - GUIDA</t>
  </si>
  <si>
    <t>VENITE CON ME 1°PARTE</t>
  </si>
  <si>
    <t>VENITE CON ME 2°PARTE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</si>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</sst>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164" fontId="6" fillId="0" borderId="8" xfId="1" applyNumberFormat="1" applyFont="1" applyBorder="1"/>
    <xf numFmtId="0" fontId="5" fillId="0" borderId="9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10" xfId="1" applyNumberFormat="1" applyFont="1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2017                                         MAGGIO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topLeftCell="A33" workbookViewId="0">
      <selection activeCell="C63" sqref="C63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8" customFormat="1" ht="61.55" customHeight="1" thickBot="1" x14ac:dyDescent="0.25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4.4" x14ac:dyDescent="0.25">
      <c r="A3" s="9" t="s">
        <v>6</v>
      </c>
      <c r="B3" s="10">
        <v>5</v>
      </c>
      <c r="C3" s="11">
        <f>ROUND(B3*70%,0)</f>
        <v>4</v>
      </c>
      <c r="D3" s="11">
        <f>ROUND(B3-C3,0)</f>
        <v>1</v>
      </c>
      <c r="E3" s="12">
        <v>5.16</v>
      </c>
      <c r="F3" s="13">
        <f>D3*E3</f>
        <v>5.16</v>
      </c>
      <c r="G3" s="12">
        <f>ROUNDDOWN(F3/1.04,2)</f>
        <v>4.96</v>
      </c>
      <c r="H3" s="14">
        <f>ROUND(F3-G3,2)</f>
        <v>0.2</v>
      </c>
    </row>
    <row r="4" spans="1:9" ht="14.4" x14ac:dyDescent="0.25">
      <c r="A4" s="15" t="s">
        <v>7</v>
      </c>
      <c r="B4" s="16">
        <v>8</v>
      </c>
      <c r="C4" s="17">
        <f t="shared" ref="C4:C28" si="0">ROUND(B4*70%,0)</f>
        <v>6</v>
      </c>
      <c r="D4" s="17">
        <f t="shared" ref="D4:D28" si="1">ROUND(B4-C4,0)</f>
        <v>2</v>
      </c>
      <c r="E4" s="18">
        <v>6.2</v>
      </c>
      <c r="F4" s="19">
        <f t="shared" ref="F4:F28" si="2">D4*E4</f>
        <v>12.4</v>
      </c>
      <c r="G4" s="18">
        <f t="shared" ref="G4:G28" si="3">ROUNDDOWN(F4/1.04,2)</f>
        <v>11.92</v>
      </c>
      <c r="H4" s="20">
        <f t="shared" ref="H4:H28" si="4">ROUND(F4-G4,2)</f>
        <v>0.48</v>
      </c>
    </row>
    <row r="5" spans="1:9" ht="14.4" x14ac:dyDescent="0.25">
      <c r="A5" s="21" t="s">
        <v>8</v>
      </c>
      <c r="B5" s="22">
        <v>1</v>
      </c>
      <c r="C5" s="23">
        <f t="shared" si="0"/>
        <v>1</v>
      </c>
      <c r="D5" s="23">
        <f>ROUND(B5-C5,0)</f>
        <v>0</v>
      </c>
      <c r="E5" s="24">
        <v>12</v>
      </c>
      <c r="F5" s="25">
        <f>D5*E5</f>
        <v>0</v>
      </c>
      <c r="G5" s="24">
        <f t="shared" si="3"/>
        <v>0</v>
      </c>
      <c r="H5" s="24">
        <f>ROUND(F5-G5,2)</f>
        <v>0</v>
      </c>
    </row>
    <row r="6" spans="1:9" ht="14.4" x14ac:dyDescent="0.25">
      <c r="A6" s="15" t="s">
        <v>9</v>
      </c>
      <c r="B6" s="16">
        <v>1</v>
      </c>
      <c r="C6" s="17">
        <f t="shared" si="0"/>
        <v>1</v>
      </c>
      <c r="D6" s="17">
        <f t="shared" si="1"/>
        <v>0</v>
      </c>
      <c r="E6" s="18">
        <v>10</v>
      </c>
      <c r="F6" s="19">
        <f t="shared" si="2"/>
        <v>0</v>
      </c>
      <c r="G6" s="18">
        <f t="shared" si="3"/>
        <v>0</v>
      </c>
      <c r="H6" s="20">
        <f t="shared" si="4"/>
        <v>0</v>
      </c>
    </row>
    <row r="7" spans="1:9" ht="14.4" x14ac:dyDescent="0.25">
      <c r="A7" s="15" t="s">
        <v>10</v>
      </c>
      <c r="B7" s="16">
        <v>3</v>
      </c>
      <c r="C7" s="17">
        <f t="shared" si="0"/>
        <v>2</v>
      </c>
      <c r="D7" s="17">
        <f t="shared" si="1"/>
        <v>1</v>
      </c>
      <c r="E7" s="18">
        <v>10</v>
      </c>
      <c r="F7" s="19">
        <f t="shared" si="2"/>
        <v>10</v>
      </c>
      <c r="G7" s="18">
        <f t="shared" si="3"/>
        <v>9.61</v>
      </c>
      <c r="H7" s="20">
        <f t="shared" si="4"/>
        <v>0.39</v>
      </c>
    </row>
    <row r="8" spans="1:9" ht="14.4" x14ac:dyDescent="0.25">
      <c r="A8" s="15" t="s">
        <v>11</v>
      </c>
      <c r="B8" s="16">
        <v>1</v>
      </c>
      <c r="C8" s="17">
        <f t="shared" si="0"/>
        <v>1</v>
      </c>
      <c r="D8" s="17">
        <f t="shared" si="1"/>
        <v>0</v>
      </c>
      <c r="E8" s="18">
        <v>11</v>
      </c>
      <c r="F8" s="19">
        <f t="shared" si="2"/>
        <v>0</v>
      </c>
      <c r="G8" s="18">
        <f t="shared" si="3"/>
        <v>0</v>
      </c>
      <c r="H8" s="20">
        <f t="shared" si="4"/>
        <v>0</v>
      </c>
    </row>
    <row r="9" spans="1:9" ht="14.4" x14ac:dyDescent="0.25">
      <c r="A9" s="15" t="s">
        <v>12</v>
      </c>
      <c r="B9" s="16">
        <v>7</v>
      </c>
      <c r="C9" s="17">
        <f>ROUND(B9*70%,0)</f>
        <v>5</v>
      </c>
      <c r="D9" s="17">
        <f>ROUND(B9-C9,0)</f>
        <v>2</v>
      </c>
      <c r="E9" s="18">
        <v>25</v>
      </c>
      <c r="F9" s="19">
        <f>D9*E9</f>
        <v>50</v>
      </c>
      <c r="G9" s="18">
        <f>ROUNDDOWN(F9/1.04,2)</f>
        <v>48.07</v>
      </c>
      <c r="H9" s="20">
        <f>ROUND(F9-G9,2)</f>
        <v>1.93</v>
      </c>
    </row>
    <row r="10" spans="1:9" ht="14.4" x14ac:dyDescent="0.25">
      <c r="A10" s="15" t="s">
        <v>13</v>
      </c>
      <c r="B10" s="16">
        <v>16</v>
      </c>
      <c r="C10" s="17">
        <f t="shared" si="0"/>
        <v>11</v>
      </c>
      <c r="D10" s="17">
        <f t="shared" si="1"/>
        <v>5</v>
      </c>
      <c r="E10" s="18">
        <v>2.4</v>
      </c>
      <c r="F10" s="19">
        <f t="shared" si="2"/>
        <v>12</v>
      </c>
      <c r="G10" s="18">
        <f t="shared" si="3"/>
        <v>11.53</v>
      </c>
      <c r="H10" s="20">
        <f t="shared" si="4"/>
        <v>0.47</v>
      </c>
    </row>
    <row r="11" spans="1:9" ht="14.4" x14ac:dyDescent="0.25">
      <c r="A11" s="15" t="s">
        <v>14</v>
      </c>
      <c r="B11" s="16">
        <v>32</v>
      </c>
      <c r="C11" s="17">
        <f t="shared" si="0"/>
        <v>22</v>
      </c>
      <c r="D11" s="17">
        <f t="shared" si="1"/>
        <v>10</v>
      </c>
      <c r="E11" s="18">
        <v>2.8</v>
      </c>
      <c r="F11" s="19">
        <f t="shared" si="2"/>
        <v>28</v>
      </c>
      <c r="G11" s="18">
        <f t="shared" si="3"/>
        <v>26.92</v>
      </c>
      <c r="H11" s="20">
        <f t="shared" si="4"/>
        <v>1.08</v>
      </c>
    </row>
    <row r="12" spans="1:9" ht="14.4" x14ac:dyDescent="0.25">
      <c r="A12" s="15" t="s">
        <v>15</v>
      </c>
      <c r="B12" s="16">
        <v>4</v>
      </c>
      <c r="C12" s="17">
        <f t="shared" si="0"/>
        <v>3</v>
      </c>
      <c r="D12" s="17">
        <f t="shared" si="1"/>
        <v>1</v>
      </c>
      <c r="E12" s="18">
        <v>5</v>
      </c>
      <c r="F12" s="19">
        <f t="shared" si="2"/>
        <v>5</v>
      </c>
      <c r="G12" s="18">
        <f t="shared" si="3"/>
        <v>4.8</v>
      </c>
      <c r="H12" s="20">
        <f t="shared" si="4"/>
        <v>0.2</v>
      </c>
    </row>
    <row r="13" spans="1:9" ht="14.4" x14ac:dyDescent="0.25">
      <c r="A13" s="15" t="s">
        <v>16</v>
      </c>
      <c r="B13" s="16">
        <v>14</v>
      </c>
      <c r="C13" s="17">
        <f t="shared" si="0"/>
        <v>10</v>
      </c>
      <c r="D13" s="17">
        <f t="shared" si="1"/>
        <v>4</v>
      </c>
      <c r="E13" s="18">
        <v>10</v>
      </c>
      <c r="F13" s="19">
        <f t="shared" si="2"/>
        <v>40</v>
      </c>
      <c r="G13" s="18">
        <f t="shared" si="3"/>
        <v>38.46</v>
      </c>
      <c r="H13" s="20">
        <f t="shared" si="4"/>
        <v>1.54</v>
      </c>
    </row>
    <row r="14" spans="1:9" ht="14.4" x14ac:dyDescent="0.25">
      <c r="A14" s="15" t="s">
        <v>17</v>
      </c>
      <c r="B14" s="16">
        <v>64</v>
      </c>
      <c r="C14" s="17">
        <f t="shared" si="0"/>
        <v>45</v>
      </c>
      <c r="D14" s="17">
        <f t="shared" si="1"/>
        <v>19</v>
      </c>
      <c r="E14" s="18">
        <v>3.5</v>
      </c>
      <c r="F14" s="19">
        <f t="shared" si="2"/>
        <v>66.5</v>
      </c>
      <c r="G14" s="18">
        <f t="shared" si="3"/>
        <v>63.94</v>
      </c>
      <c r="H14" s="20">
        <f t="shared" si="4"/>
        <v>2.56</v>
      </c>
    </row>
    <row r="15" spans="1:9" ht="14.4" x14ac:dyDescent="0.25">
      <c r="A15" s="15" t="s">
        <v>18</v>
      </c>
      <c r="B15" s="16">
        <v>18</v>
      </c>
      <c r="C15" s="17">
        <f t="shared" si="0"/>
        <v>13</v>
      </c>
      <c r="D15" s="17">
        <f t="shared" si="1"/>
        <v>5</v>
      </c>
      <c r="E15" s="18">
        <v>10</v>
      </c>
      <c r="F15" s="19">
        <f t="shared" si="2"/>
        <v>50</v>
      </c>
      <c r="G15" s="18">
        <f t="shared" si="3"/>
        <v>48.07</v>
      </c>
      <c r="H15" s="20">
        <f t="shared" si="4"/>
        <v>1.93</v>
      </c>
    </row>
    <row r="16" spans="1:9" ht="14.4" x14ac:dyDescent="0.25">
      <c r="A16" s="15" t="s">
        <v>19</v>
      </c>
      <c r="B16" s="16">
        <v>89</v>
      </c>
      <c r="C16" s="17">
        <f t="shared" si="0"/>
        <v>62</v>
      </c>
      <c r="D16" s="17">
        <f t="shared" si="1"/>
        <v>27</v>
      </c>
      <c r="E16" s="18">
        <v>3.5</v>
      </c>
      <c r="F16" s="19">
        <f t="shared" si="2"/>
        <v>94.5</v>
      </c>
      <c r="G16" s="18">
        <f t="shared" si="3"/>
        <v>90.86</v>
      </c>
      <c r="H16" s="20">
        <f t="shared" si="4"/>
        <v>3.64</v>
      </c>
    </row>
    <row r="17" spans="1:10" ht="14.4" x14ac:dyDescent="0.25">
      <c r="A17" s="15" t="s">
        <v>20</v>
      </c>
      <c r="B17" s="16">
        <v>16</v>
      </c>
      <c r="C17" s="17">
        <f t="shared" si="0"/>
        <v>11</v>
      </c>
      <c r="D17" s="17">
        <f t="shared" si="1"/>
        <v>5</v>
      </c>
      <c r="E17" s="18">
        <v>10</v>
      </c>
      <c r="F17" s="19">
        <f t="shared" si="2"/>
        <v>50</v>
      </c>
      <c r="G17" s="18">
        <f t="shared" si="3"/>
        <v>48.07</v>
      </c>
      <c r="H17" s="20">
        <f t="shared" si="4"/>
        <v>1.93</v>
      </c>
    </row>
    <row r="18" spans="1:10" ht="14.4" x14ac:dyDescent="0.25">
      <c r="A18" s="15" t="s">
        <v>21</v>
      </c>
      <c r="B18" s="16">
        <v>69</v>
      </c>
      <c r="C18" s="17">
        <f t="shared" si="0"/>
        <v>48</v>
      </c>
      <c r="D18" s="17">
        <f t="shared" si="1"/>
        <v>21</v>
      </c>
      <c r="E18" s="18">
        <v>3.5</v>
      </c>
      <c r="F18" s="19">
        <f t="shared" si="2"/>
        <v>73.5</v>
      </c>
      <c r="G18" s="18">
        <f t="shared" si="3"/>
        <v>70.67</v>
      </c>
      <c r="H18" s="20">
        <f t="shared" si="4"/>
        <v>2.83</v>
      </c>
    </row>
    <row r="19" spans="1:10" ht="14.4" x14ac:dyDescent="0.25">
      <c r="A19" s="15" t="s">
        <v>22</v>
      </c>
      <c r="B19" s="16">
        <v>2</v>
      </c>
      <c r="C19" s="17">
        <f t="shared" si="0"/>
        <v>1</v>
      </c>
      <c r="D19" s="17">
        <f t="shared" si="1"/>
        <v>1</v>
      </c>
      <c r="E19" s="18">
        <v>2</v>
      </c>
      <c r="F19" s="19">
        <f t="shared" si="2"/>
        <v>2</v>
      </c>
      <c r="G19" s="18">
        <f t="shared" si="3"/>
        <v>1.92</v>
      </c>
      <c r="H19" s="20">
        <f t="shared" si="4"/>
        <v>0.08</v>
      </c>
    </row>
    <row r="20" spans="1:10" ht="14.4" x14ac:dyDescent="0.25">
      <c r="A20" s="15" t="s">
        <v>23</v>
      </c>
      <c r="B20" s="16">
        <v>3</v>
      </c>
      <c r="C20" s="17">
        <f t="shared" si="0"/>
        <v>2</v>
      </c>
      <c r="D20" s="17">
        <f t="shared" si="1"/>
        <v>1</v>
      </c>
      <c r="E20" s="18">
        <v>2</v>
      </c>
      <c r="F20" s="19">
        <f t="shared" si="2"/>
        <v>2</v>
      </c>
      <c r="G20" s="18">
        <f t="shared" si="3"/>
        <v>1.92</v>
      </c>
      <c r="H20" s="20">
        <f t="shared" si="4"/>
        <v>0.08</v>
      </c>
    </row>
    <row r="21" spans="1:10" ht="14.4" x14ac:dyDescent="0.25">
      <c r="A21" s="21" t="s">
        <v>24</v>
      </c>
      <c r="B21" s="22">
        <v>197</v>
      </c>
      <c r="C21" s="23">
        <f>ROUND(B21*70%,0)</f>
        <v>138</v>
      </c>
      <c r="D21" s="23">
        <f>ROUND(B21-C21,0)</f>
        <v>59</v>
      </c>
      <c r="E21" s="24">
        <v>3.8</v>
      </c>
      <c r="F21" s="25">
        <f>D21*E21</f>
        <v>224.2</v>
      </c>
      <c r="G21" s="24">
        <f>ROUNDDOWN(F21/1.04,2)</f>
        <v>215.57</v>
      </c>
      <c r="H21" s="24">
        <f>ROUND(F21-G21,2)</f>
        <v>8.6300000000000008</v>
      </c>
    </row>
    <row r="22" spans="1:10" ht="14.4" x14ac:dyDescent="0.25">
      <c r="A22" s="15" t="s">
        <v>25</v>
      </c>
      <c r="B22" s="16">
        <v>4</v>
      </c>
      <c r="C22" s="17">
        <f t="shared" si="0"/>
        <v>3</v>
      </c>
      <c r="D22" s="17">
        <f t="shared" si="1"/>
        <v>1</v>
      </c>
      <c r="E22" s="18">
        <v>6</v>
      </c>
      <c r="F22" s="19">
        <f t="shared" si="2"/>
        <v>6</v>
      </c>
      <c r="G22" s="18">
        <f t="shared" si="3"/>
        <v>5.76</v>
      </c>
      <c r="H22" s="20">
        <f t="shared" si="4"/>
        <v>0.24</v>
      </c>
    </row>
    <row r="23" spans="1:10" ht="14.4" x14ac:dyDescent="0.25">
      <c r="A23" s="21" t="s">
        <v>26</v>
      </c>
      <c r="B23" s="22">
        <v>48</v>
      </c>
      <c r="C23" s="23">
        <f>ROUND(B23*70%,0)</f>
        <v>34</v>
      </c>
      <c r="D23" s="23">
        <f>ROUND(B23-C23,0)</f>
        <v>14</v>
      </c>
      <c r="E23" s="24">
        <v>4.5</v>
      </c>
      <c r="F23" s="25">
        <f>D23*E23</f>
        <v>63</v>
      </c>
      <c r="G23" s="24">
        <f>ROUNDDOWN(F23/1.04,2)</f>
        <v>60.57</v>
      </c>
      <c r="H23" s="24">
        <f>ROUND(F23-G23,2)</f>
        <v>2.4300000000000002</v>
      </c>
    </row>
    <row r="24" spans="1:10" ht="14.4" x14ac:dyDescent="0.25">
      <c r="A24" s="15" t="s">
        <v>27</v>
      </c>
      <c r="B24" s="16">
        <v>82</v>
      </c>
      <c r="C24" s="17">
        <f t="shared" si="0"/>
        <v>57</v>
      </c>
      <c r="D24" s="17">
        <f t="shared" si="1"/>
        <v>25</v>
      </c>
      <c r="E24" s="18">
        <v>2</v>
      </c>
      <c r="F24" s="19">
        <f t="shared" si="2"/>
        <v>50</v>
      </c>
      <c r="G24" s="18">
        <f t="shared" si="3"/>
        <v>48.07</v>
      </c>
      <c r="H24" s="20">
        <f t="shared" si="4"/>
        <v>1.93</v>
      </c>
    </row>
    <row r="25" spans="1:10" ht="14.4" x14ac:dyDescent="0.25">
      <c r="A25" s="15" t="s">
        <v>28</v>
      </c>
      <c r="B25" s="16">
        <v>61</v>
      </c>
      <c r="C25" s="17">
        <f t="shared" si="0"/>
        <v>43</v>
      </c>
      <c r="D25" s="17">
        <f t="shared" si="1"/>
        <v>18</v>
      </c>
      <c r="E25" s="18">
        <v>2</v>
      </c>
      <c r="F25" s="19">
        <f t="shared" si="2"/>
        <v>36</v>
      </c>
      <c r="G25" s="18">
        <f t="shared" si="3"/>
        <v>34.61</v>
      </c>
      <c r="H25" s="20">
        <f t="shared" si="4"/>
        <v>1.39</v>
      </c>
    </row>
    <row r="26" spans="1:10" ht="14.4" x14ac:dyDescent="0.25">
      <c r="A26" s="15" t="s">
        <v>29</v>
      </c>
      <c r="B26" s="16">
        <v>1</v>
      </c>
      <c r="C26" s="17">
        <f t="shared" si="0"/>
        <v>1</v>
      </c>
      <c r="D26" s="17">
        <f t="shared" si="1"/>
        <v>0</v>
      </c>
      <c r="E26" s="18">
        <v>10</v>
      </c>
      <c r="F26" s="19">
        <f t="shared" si="2"/>
        <v>0</v>
      </c>
      <c r="G26" s="18">
        <f t="shared" si="3"/>
        <v>0</v>
      </c>
      <c r="H26" s="20">
        <f t="shared" si="4"/>
        <v>0</v>
      </c>
      <c r="J26" s="1"/>
    </row>
    <row r="27" spans="1:10" ht="14.4" x14ac:dyDescent="0.25">
      <c r="A27" s="21" t="s">
        <v>30</v>
      </c>
      <c r="B27" s="22">
        <v>1</v>
      </c>
      <c r="C27" s="23">
        <f t="shared" si="0"/>
        <v>1</v>
      </c>
      <c r="D27" s="23">
        <f t="shared" si="1"/>
        <v>0</v>
      </c>
      <c r="E27" s="24">
        <v>10</v>
      </c>
      <c r="F27" s="25">
        <f t="shared" si="2"/>
        <v>0</v>
      </c>
      <c r="G27" s="24">
        <f t="shared" si="3"/>
        <v>0</v>
      </c>
      <c r="H27" s="24">
        <f t="shared" si="4"/>
        <v>0</v>
      </c>
      <c r="J27" s="1"/>
    </row>
    <row r="28" spans="1:10" ht="14.4" x14ac:dyDescent="0.25">
      <c r="A28" s="21" t="s">
        <v>31</v>
      </c>
      <c r="B28" s="22">
        <v>48</v>
      </c>
      <c r="C28" s="23">
        <f t="shared" si="0"/>
        <v>34</v>
      </c>
      <c r="D28" s="23">
        <f t="shared" si="1"/>
        <v>14</v>
      </c>
      <c r="E28" s="24">
        <v>0.65</v>
      </c>
      <c r="F28" s="25">
        <f t="shared" si="2"/>
        <v>9.1</v>
      </c>
      <c r="G28" s="24">
        <f t="shared" si="3"/>
        <v>8.75</v>
      </c>
      <c r="H28" s="24">
        <f t="shared" si="4"/>
        <v>0.35</v>
      </c>
      <c r="J28" s="1"/>
    </row>
    <row r="29" spans="1:10" ht="14.4" x14ac:dyDescent="0.25">
      <c r="A29" s="15" t="s">
        <v>32</v>
      </c>
      <c r="B29" s="16">
        <v>16</v>
      </c>
      <c r="C29" s="17">
        <f>ROUND(B29*70%,0)</f>
        <v>11</v>
      </c>
      <c r="D29" s="17">
        <f>ROUND(B29-C29,0)</f>
        <v>5</v>
      </c>
      <c r="E29" s="18">
        <v>2.6</v>
      </c>
      <c r="F29" s="19">
        <f>D29*E29</f>
        <v>13</v>
      </c>
      <c r="G29" s="18">
        <f>ROUNDDOWN(F29/1.04,2)</f>
        <v>12.5</v>
      </c>
      <c r="H29" s="20">
        <f>ROUND(F29-G29,2)</f>
        <v>0.5</v>
      </c>
      <c r="J29" s="1"/>
    </row>
    <row r="30" spans="1:10" ht="14.4" x14ac:dyDescent="0.25">
      <c r="A30" s="21" t="s">
        <v>33</v>
      </c>
      <c r="B30" s="22">
        <v>137</v>
      </c>
      <c r="C30" s="23">
        <f t="shared" ref="C30:C64" si="5">ROUND(B30*70%,0)</f>
        <v>96</v>
      </c>
      <c r="D30" s="23">
        <f t="shared" ref="D30:D64" si="6">ROUND(B30-C30,0)</f>
        <v>41</v>
      </c>
      <c r="E30" s="24">
        <v>2.8</v>
      </c>
      <c r="F30" s="25">
        <f t="shared" ref="F30:F64" si="7">D30*E30</f>
        <v>114.8</v>
      </c>
      <c r="G30" s="24">
        <f t="shared" ref="G30:G64" si="8">ROUNDDOWN(F30/1.04,2)</f>
        <v>110.38</v>
      </c>
      <c r="H30" s="24">
        <f t="shared" ref="H30:H64" si="9">ROUND(F30-G30,2)</f>
        <v>4.42</v>
      </c>
    </row>
    <row r="31" spans="1:10" ht="14.4" x14ac:dyDescent="0.25">
      <c r="A31" s="21" t="s">
        <v>34</v>
      </c>
      <c r="B31" s="22">
        <v>515</v>
      </c>
      <c r="C31" s="23">
        <f t="shared" si="5"/>
        <v>361</v>
      </c>
      <c r="D31" s="23">
        <f t="shared" si="6"/>
        <v>154</v>
      </c>
      <c r="E31" s="24">
        <v>1.55</v>
      </c>
      <c r="F31" s="25">
        <f t="shared" si="7"/>
        <v>238.70000000000002</v>
      </c>
      <c r="G31" s="24">
        <f t="shared" si="8"/>
        <v>229.51</v>
      </c>
      <c r="H31" s="24">
        <f t="shared" si="9"/>
        <v>9.19</v>
      </c>
    </row>
    <row r="32" spans="1:10" ht="14.4" x14ac:dyDescent="0.25">
      <c r="A32" s="15" t="s">
        <v>35</v>
      </c>
      <c r="B32" s="16">
        <v>5</v>
      </c>
      <c r="C32" s="17">
        <f t="shared" si="5"/>
        <v>4</v>
      </c>
      <c r="D32" s="17">
        <f t="shared" si="6"/>
        <v>1</v>
      </c>
      <c r="E32" s="18">
        <v>2.58</v>
      </c>
      <c r="F32" s="19">
        <f t="shared" si="7"/>
        <v>2.58</v>
      </c>
      <c r="G32" s="18">
        <f t="shared" si="8"/>
        <v>2.48</v>
      </c>
      <c r="H32" s="20">
        <f t="shared" si="9"/>
        <v>0.1</v>
      </c>
    </row>
    <row r="33" spans="1:8" ht="14.4" x14ac:dyDescent="0.25">
      <c r="A33" s="15" t="s">
        <v>36</v>
      </c>
      <c r="B33" s="16">
        <v>15</v>
      </c>
      <c r="C33" s="17">
        <f t="shared" si="5"/>
        <v>11</v>
      </c>
      <c r="D33" s="17">
        <f>ROUND(B33-C33,0)</f>
        <v>4</v>
      </c>
      <c r="E33" s="18">
        <v>3</v>
      </c>
      <c r="F33" s="19">
        <f>D33*E33</f>
        <v>12</v>
      </c>
      <c r="G33" s="18">
        <f t="shared" si="8"/>
        <v>11.53</v>
      </c>
      <c r="H33" s="20">
        <f>ROUND(F33-G33,2)</f>
        <v>0.47</v>
      </c>
    </row>
    <row r="34" spans="1:8" ht="14.4" x14ac:dyDescent="0.25">
      <c r="A34" s="21" t="s">
        <v>37</v>
      </c>
      <c r="B34" s="22">
        <v>70</v>
      </c>
      <c r="C34" s="23">
        <f t="shared" si="5"/>
        <v>49</v>
      </c>
      <c r="D34" s="23">
        <f t="shared" ref="D34" si="10">ROUND(B34-C34,0)</f>
        <v>21</v>
      </c>
      <c r="E34" s="24">
        <v>5.16</v>
      </c>
      <c r="F34" s="25">
        <f t="shared" ref="F34" si="11">D34*E34</f>
        <v>108.36</v>
      </c>
      <c r="G34" s="24">
        <f t="shared" si="8"/>
        <v>104.19</v>
      </c>
      <c r="H34" s="24">
        <f t="shared" ref="H34" si="12">ROUND(F34-G34,2)</f>
        <v>4.17</v>
      </c>
    </row>
    <row r="35" spans="1:8" ht="14.4" x14ac:dyDescent="0.25">
      <c r="A35" s="15" t="s">
        <v>38</v>
      </c>
      <c r="B35" s="16">
        <v>38</v>
      </c>
      <c r="C35" s="17">
        <f t="shared" si="5"/>
        <v>27</v>
      </c>
      <c r="D35" s="17">
        <f t="shared" si="6"/>
        <v>11</v>
      </c>
      <c r="E35" s="18">
        <v>0.9</v>
      </c>
      <c r="F35" s="19">
        <f t="shared" si="7"/>
        <v>9.9</v>
      </c>
      <c r="G35" s="18">
        <f t="shared" si="8"/>
        <v>9.51</v>
      </c>
      <c r="H35" s="20">
        <f t="shared" si="9"/>
        <v>0.39</v>
      </c>
    </row>
    <row r="36" spans="1:8" ht="19" customHeight="1" x14ac:dyDescent="0.25">
      <c r="A36" s="15" t="s">
        <v>39</v>
      </c>
      <c r="B36" s="16">
        <v>42</v>
      </c>
      <c r="C36" s="17">
        <f t="shared" si="5"/>
        <v>29</v>
      </c>
      <c r="D36" s="17">
        <f t="shared" si="6"/>
        <v>13</v>
      </c>
      <c r="E36" s="18">
        <v>1</v>
      </c>
      <c r="F36" s="19">
        <f t="shared" si="7"/>
        <v>13</v>
      </c>
      <c r="G36" s="18">
        <f t="shared" si="8"/>
        <v>12.5</v>
      </c>
      <c r="H36" s="20">
        <f t="shared" si="9"/>
        <v>0.5</v>
      </c>
    </row>
    <row r="37" spans="1:8" ht="19.649999999999999" customHeight="1" x14ac:dyDescent="0.25">
      <c r="A37" s="15" t="s">
        <v>40</v>
      </c>
      <c r="B37" s="16">
        <v>24</v>
      </c>
      <c r="C37" s="17">
        <f t="shared" si="5"/>
        <v>17</v>
      </c>
      <c r="D37" s="17">
        <f t="shared" si="6"/>
        <v>7</v>
      </c>
      <c r="E37" s="18">
        <v>0.65</v>
      </c>
      <c r="F37" s="19">
        <f t="shared" si="7"/>
        <v>4.55</v>
      </c>
      <c r="G37" s="18">
        <f t="shared" si="8"/>
        <v>4.37</v>
      </c>
      <c r="H37" s="20">
        <f t="shared" si="9"/>
        <v>0.18</v>
      </c>
    </row>
    <row r="38" spans="1:8" ht="14.4" x14ac:dyDescent="0.25">
      <c r="A38" s="15" t="s">
        <v>41</v>
      </c>
      <c r="B38" s="16">
        <v>112</v>
      </c>
      <c r="C38" s="17">
        <f t="shared" si="5"/>
        <v>78</v>
      </c>
      <c r="D38" s="17">
        <f t="shared" si="6"/>
        <v>34</v>
      </c>
      <c r="E38" s="18">
        <v>2.8</v>
      </c>
      <c r="F38" s="19">
        <f t="shared" si="7"/>
        <v>95.199999999999989</v>
      </c>
      <c r="G38" s="18">
        <f t="shared" si="8"/>
        <v>91.53</v>
      </c>
      <c r="H38" s="20">
        <f t="shared" si="9"/>
        <v>3.67</v>
      </c>
    </row>
    <row r="39" spans="1:8" ht="14.4" x14ac:dyDescent="0.25">
      <c r="A39" s="15" t="s">
        <v>42</v>
      </c>
      <c r="B39" s="16">
        <v>5</v>
      </c>
      <c r="C39" s="17">
        <f t="shared" si="5"/>
        <v>4</v>
      </c>
      <c r="D39" s="17">
        <f t="shared" si="6"/>
        <v>1</v>
      </c>
      <c r="E39" s="18">
        <v>5</v>
      </c>
      <c r="F39" s="19">
        <f t="shared" si="7"/>
        <v>5</v>
      </c>
      <c r="G39" s="18">
        <f t="shared" si="8"/>
        <v>4.8</v>
      </c>
      <c r="H39" s="20">
        <f t="shared" si="9"/>
        <v>0.2</v>
      </c>
    </row>
    <row r="40" spans="1:8" ht="14.4" x14ac:dyDescent="0.25">
      <c r="A40" s="21" t="s">
        <v>43</v>
      </c>
      <c r="B40" s="22">
        <v>1</v>
      </c>
      <c r="C40" s="23">
        <f t="shared" si="5"/>
        <v>1</v>
      </c>
      <c r="D40" s="23">
        <f t="shared" si="6"/>
        <v>0</v>
      </c>
      <c r="E40" s="24">
        <v>7.75</v>
      </c>
      <c r="F40" s="25">
        <f t="shared" si="7"/>
        <v>0</v>
      </c>
      <c r="G40" s="24">
        <f t="shared" si="8"/>
        <v>0</v>
      </c>
      <c r="H40" s="24">
        <f t="shared" si="9"/>
        <v>0</v>
      </c>
    </row>
    <row r="41" spans="1:8" ht="14.4" x14ac:dyDescent="0.25">
      <c r="A41" s="15" t="s">
        <v>44</v>
      </c>
      <c r="B41" s="16">
        <v>168</v>
      </c>
      <c r="C41" s="17">
        <f>ROUND(B41*70%,0)</f>
        <v>118</v>
      </c>
      <c r="D41" s="17">
        <f>ROUND(B41-C41,0)</f>
        <v>50</v>
      </c>
      <c r="E41" s="18">
        <v>2.1</v>
      </c>
      <c r="F41" s="19">
        <f>D41*E41</f>
        <v>105</v>
      </c>
      <c r="G41" s="18">
        <f>ROUNDDOWN(F41/1.04,2)</f>
        <v>100.96</v>
      </c>
      <c r="H41" s="20">
        <f>ROUND(F41-G41,2)</f>
        <v>4.04</v>
      </c>
    </row>
    <row r="42" spans="1:8" ht="14.4" x14ac:dyDescent="0.25">
      <c r="A42" s="15" t="s">
        <v>45</v>
      </c>
      <c r="B42" s="16">
        <v>6</v>
      </c>
      <c r="C42" s="17">
        <f t="shared" si="5"/>
        <v>4</v>
      </c>
      <c r="D42" s="17">
        <f t="shared" si="6"/>
        <v>2</v>
      </c>
      <c r="E42" s="18">
        <v>6</v>
      </c>
      <c r="F42" s="19">
        <f t="shared" si="7"/>
        <v>12</v>
      </c>
      <c r="G42" s="18">
        <f t="shared" si="8"/>
        <v>11.53</v>
      </c>
      <c r="H42" s="20">
        <f t="shared" si="9"/>
        <v>0.47</v>
      </c>
    </row>
    <row r="43" spans="1:8" ht="14.4" x14ac:dyDescent="0.25">
      <c r="A43" s="15" t="s">
        <v>46</v>
      </c>
      <c r="B43" s="16">
        <v>41</v>
      </c>
      <c r="C43" s="17">
        <f>ROUND(B43*70%,0)</f>
        <v>29</v>
      </c>
      <c r="D43" s="17">
        <f>ROUND(B43-C43,0)</f>
        <v>12</v>
      </c>
      <c r="E43" s="18">
        <v>3.4</v>
      </c>
      <c r="F43" s="19">
        <f>D43*E43</f>
        <v>40.799999999999997</v>
      </c>
      <c r="G43" s="18">
        <f>ROUNDDOWN(F43/1.04,2)</f>
        <v>39.229999999999997</v>
      </c>
      <c r="H43" s="20">
        <f>ROUND(F43-G43,2)</f>
        <v>1.57</v>
      </c>
    </row>
    <row r="44" spans="1:8" ht="14.4" x14ac:dyDescent="0.25">
      <c r="A44" s="15" t="s">
        <v>47</v>
      </c>
      <c r="B44" s="16">
        <v>7</v>
      </c>
      <c r="C44" s="17">
        <f>ROUND(B44*70%,0)</f>
        <v>5</v>
      </c>
      <c r="D44" s="17">
        <f>ROUND(B44-C44,0)</f>
        <v>2</v>
      </c>
      <c r="E44" s="18">
        <v>3.4</v>
      </c>
      <c r="F44" s="19">
        <f>D44*E44</f>
        <v>6.8</v>
      </c>
      <c r="G44" s="18">
        <f>ROUNDDOWN(F44/1.04,2)</f>
        <v>6.53</v>
      </c>
      <c r="H44" s="20">
        <f>ROUND(F44-G44,2)</f>
        <v>0.27</v>
      </c>
    </row>
    <row r="45" spans="1:8" ht="14.4" x14ac:dyDescent="0.25">
      <c r="A45" s="15" t="s">
        <v>48</v>
      </c>
      <c r="B45" s="16">
        <v>13</v>
      </c>
      <c r="C45" s="17">
        <f>ROUND(B45*70%,0)</f>
        <v>9</v>
      </c>
      <c r="D45" s="17">
        <f>ROUND(B45-C45,0)</f>
        <v>4</v>
      </c>
      <c r="E45" s="18">
        <v>3.4</v>
      </c>
      <c r="F45" s="19">
        <f>D45*E45</f>
        <v>13.6</v>
      </c>
      <c r="G45" s="18">
        <f>ROUNDDOWN(F45/1.04,2)</f>
        <v>13.07</v>
      </c>
      <c r="H45" s="20">
        <f>ROUND(F45-G45,2)</f>
        <v>0.53</v>
      </c>
    </row>
    <row r="46" spans="1:8" ht="14.4" x14ac:dyDescent="0.25">
      <c r="A46" s="15" t="s">
        <v>49</v>
      </c>
      <c r="B46" s="16">
        <v>2</v>
      </c>
      <c r="C46" s="17">
        <f t="shared" si="5"/>
        <v>1</v>
      </c>
      <c r="D46" s="17">
        <f t="shared" si="6"/>
        <v>1</v>
      </c>
      <c r="E46" s="18">
        <v>5</v>
      </c>
      <c r="F46" s="19">
        <f t="shared" si="7"/>
        <v>5</v>
      </c>
      <c r="G46" s="18">
        <f t="shared" si="8"/>
        <v>4.8</v>
      </c>
      <c r="H46" s="20">
        <f t="shared" si="9"/>
        <v>0.2</v>
      </c>
    </row>
    <row r="47" spans="1:8" ht="14.4" x14ac:dyDescent="0.25">
      <c r="A47" s="15" t="s">
        <v>50</v>
      </c>
      <c r="B47" s="16">
        <v>5</v>
      </c>
      <c r="C47" s="17">
        <f t="shared" si="5"/>
        <v>4</v>
      </c>
      <c r="D47" s="17">
        <f t="shared" si="6"/>
        <v>1</v>
      </c>
      <c r="E47" s="18">
        <v>5</v>
      </c>
      <c r="F47" s="19">
        <f t="shared" si="7"/>
        <v>5</v>
      </c>
      <c r="G47" s="18">
        <f t="shared" si="8"/>
        <v>4.8</v>
      </c>
      <c r="H47" s="20">
        <f t="shared" si="9"/>
        <v>0.2</v>
      </c>
    </row>
    <row r="48" spans="1:8" ht="14.4" x14ac:dyDescent="0.25">
      <c r="A48" s="15" t="s">
        <v>51</v>
      </c>
      <c r="B48" s="16">
        <v>69</v>
      </c>
      <c r="C48" s="17">
        <f t="shared" si="5"/>
        <v>48</v>
      </c>
      <c r="D48" s="17">
        <f t="shared" si="6"/>
        <v>21</v>
      </c>
      <c r="E48" s="18">
        <v>10.33</v>
      </c>
      <c r="F48" s="19">
        <f t="shared" si="7"/>
        <v>216.93</v>
      </c>
      <c r="G48" s="18">
        <f t="shared" si="8"/>
        <v>208.58</v>
      </c>
      <c r="H48" s="20">
        <f t="shared" si="9"/>
        <v>8.35</v>
      </c>
    </row>
    <row r="49" spans="1:8" ht="14.4" x14ac:dyDescent="0.25">
      <c r="A49" s="15" t="s">
        <v>52</v>
      </c>
      <c r="B49" s="16">
        <v>1</v>
      </c>
      <c r="C49" s="17">
        <f t="shared" si="5"/>
        <v>1</v>
      </c>
      <c r="D49" s="17">
        <f t="shared" si="6"/>
        <v>0</v>
      </c>
      <c r="E49" s="18">
        <v>2.4</v>
      </c>
      <c r="F49" s="19">
        <f t="shared" si="7"/>
        <v>0</v>
      </c>
      <c r="G49" s="18">
        <f t="shared" si="8"/>
        <v>0</v>
      </c>
      <c r="H49" s="20">
        <f t="shared" si="9"/>
        <v>0</v>
      </c>
    </row>
    <row r="50" spans="1:8" ht="14.4" x14ac:dyDescent="0.25">
      <c r="A50" s="15" t="s">
        <v>53</v>
      </c>
      <c r="B50" s="16">
        <v>1</v>
      </c>
      <c r="C50" s="17">
        <f t="shared" si="5"/>
        <v>1</v>
      </c>
      <c r="D50" s="17">
        <f>ROUND(B50-C50,0)</f>
        <v>0</v>
      </c>
      <c r="E50" s="18">
        <v>15</v>
      </c>
      <c r="F50" s="19">
        <f>D50*E50</f>
        <v>0</v>
      </c>
      <c r="G50" s="18">
        <f t="shared" si="8"/>
        <v>0</v>
      </c>
      <c r="H50" s="20">
        <f>ROUND(F50-G50,2)</f>
        <v>0</v>
      </c>
    </row>
    <row r="51" spans="1:8" ht="14.4" x14ac:dyDescent="0.25">
      <c r="A51" s="21" t="s">
        <v>54</v>
      </c>
      <c r="B51" s="22">
        <v>119</v>
      </c>
      <c r="C51" s="23">
        <f t="shared" si="5"/>
        <v>83</v>
      </c>
      <c r="D51" s="23">
        <f t="shared" ref="D51" si="13">ROUND(B51-C51,0)</f>
        <v>36</v>
      </c>
      <c r="E51" s="24">
        <v>2.0699999999999998</v>
      </c>
      <c r="F51" s="25">
        <f t="shared" ref="F51" si="14">D51*E51</f>
        <v>74.52</v>
      </c>
      <c r="G51" s="24">
        <f t="shared" si="8"/>
        <v>71.650000000000006</v>
      </c>
      <c r="H51" s="24">
        <f t="shared" ref="H51" si="15">ROUND(F51-G51,2)</f>
        <v>2.87</v>
      </c>
    </row>
    <row r="52" spans="1:8" ht="14.4" x14ac:dyDescent="0.25">
      <c r="A52" s="15" t="s">
        <v>55</v>
      </c>
      <c r="B52" s="16">
        <v>58</v>
      </c>
      <c r="C52" s="17">
        <f>ROUND(B52*70%,0)</f>
        <v>41</v>
      </c>
      <c r="D52" s="17">
        <f>ROUND(B52-C52,0)</f>
        <v>17</v>
      </c>
      <c r="E52" s="18">
        <v>3</v>
      </c>
      <c r="F52" s="19">
        <f>D52*E52</f>
        <v>51</v>
      </c>
      <c r="G52" s="18">
        <f>ROUNDDOWN(F52/1.04,2)</f>
        <v>49.03</v>
      </c>
      <c r="H52" s="20">
        <f>ROUND(F52-G52,2)</f>
        <v>1.97</v>
      </c>
    </row>
    <row r="53" spans="1:8" ht="14.4" x14ac:dyDescent="0.25">
      <c r="A53" s="15" t="s">
        <v>56</v>
      </c>
      <c r="B53" s="16">
        <v>5</v>
      </c>
      <c r="C53" s="17">
        <f t="shared" si="5"/>
        <v>4</v>
      </c>
      <c r="D53" s="17">
        <f t="shared" si="6"/>
        <v>1</v>
      </c>
      <c r="E53" s="18">
        <v>8</v>
      </c>
      <c r="F53" s="19">
        <f t="shared" si="7"/>
        <v>8</v>
      </c>
      <c r="G53" s="18">
        <f t="shared" si="8"/>
        <v>7.69</v>
      </c>
      <c r="H53" s="20">
        <f t="shared" si="9"/>
        <v>0.31</v>
      </c>
    </row>
    <row r="54" spans="1:8" ht="14.4" x14ac:dyDescent="0.25">
      <c r="A54" s="21" t="s">
        <v>57</v>
      </c>
      <c r="B54" s="22">
        <v>1</v>
      </c>
      <c r="C54" s="23">
        <f t="shared" si="5"/>
        <v>1</v>
      </c>
      <c r="D54" s="23">
        <f t="shared" si="6"/>
        <v>0</v>
      </c>
      <c r="E54" s="24">
        <v>6</v>
      </c>
      <c r="F54" s="25">
        <f t="shared" si="7"/>
        <v>0</v>
      </c>
      <c r="G54" s="24">
        <f t="shared" si="8"/>
        <v>0</v>
      </c>
      <c r="H54" s="24">
        <f t="shared" si="9"/>
        <v>0</v>
      </c>
    </row>
    <row r="55" spans="1:8" ht="14.4" x14ac:dyDescent="0.25">
      <c r="A55" s="15" t="s">
        <v>58</v>
      </c>
      <c r="B55" s="16">
        <v>13</v>
      </c>
      <c r="C55" s="17">
        <f t="shared" si="5"/>
        <v>9</v>
      </c>
      <c r="D55" s="17">
        <f t="shared" si="6"/>
        <v>4</v>
      </c>
      <c r="E55" s="18">
        <v>4.13</v>
      </c>
      <c r="F55" s="19">
        <f t="shared" si="7"/>
        <v>16.52</v>
      </c>
      <c r="G55" s="18">
        <f t="shared" si="8"/>
        <v>15.88</v>
      </c>
      <c r="H55" s="20">
        <f t="shared" si="9"/>
        <v>0.64</v>
      </c>
    </row>
    <row r="56" spans="1:8" ht="14.4" x14ac:dyDescent="0.25">
      <c r="A56" s="15" t="s">
        <v>59</v>
      </c>
      <c r="B56" s="16">
        <v>4</v>
      </c>
      <c r="C56" s="17">
        <f t="shared" si="5"/>
        <v>3</v>
      </c>
      <c r="D56" s="17">
        <f t="shared" si="6"/>
        <v>1</v>
      </c>
      <c r="E56" s="18">
        <v>5</v>
      </c>
      <c r="F56" s="19">
        <f t="shared" si="7"/>
        <v>5</v>
      </c>
      <c r="G56" s="18">
        <f t="shared" si="8"/>
        <v>4.8</v>
      </c>
      <c r="H56" s="20">
        <f t="shared" si="9"/>
        <v>0.2</v>
      </c>
    </row>
    <row r="57" spans="1:8" ht="14.4" x14ac:dyDescent="0.25">
      <c r="A57" s="15" t="s">
        <v>60</v>
      </c>
      <c r="B57" s="16">
        <v>2</v>
      </c>
      <c r="C57" s="17">
        <f t="shared" si="5"/>
        <v>1</v>
      </c>
      <c r="D57" s="17">
        <f t="shared" si="6"/>
        <v>1</v>
      </c>
      <c r="E57" s="18">
        <v>8.5</v>
      </c>
      <c r="F57" s="19">
        <f t="shared" si="7"/>
        <v>8.5</v>
      </c>
      <c r="G57" s="18">
        <f t="shared" si="8"/>
        <v>8.17</v>
      </c>
      <c r="H57" s="20">
        <f t="shared" si="9"/>
        <v>0.33</v>
      </c>
    </row>
    <row r="58" spans="1:8" ht="14.4" x14ac:dyDescent="0.25">
      <c r="A58" s="15" t="s">
        <v>61</v>
      </c>
      <c r="B58" s="16">
        <v>4</v>
      </c>
      <c r="C58" s="17">
        <f t="shared" si="5"/>
        <v>3</v>
      </c>
      <c r="D58" s="17">
        <f>ROUND(B58-C58,0)</f>
        <v>1</v>
      </c>
      <c r="E58" s="18">
        <v>1.6</v>
      </c>
      <c r="F58" s="19">
        <f>D58*E58</f>
        <v>1.6</v>
      </c>
      <c r="G58" s="18">
        <f t="shared" si="8"/>
        <v>1.53</v>
      </c>
      <c r="H58" s="20">
        <f>ROUND(F58-G58,2)</f>
        <v>7.0000000000000007E-2</v>
      </c>
    </row>
    <row r="59" spans="1:8" ht="14.4" x14ac:dyDescent="0.25">
      <c r="A59" s="15" t="s">
        <v>62</v>
      </c>
      <c r="B59" s="16">
        <v>205</v>
      </c>
      <c r="C59" s="17">
        <f t="shared" si="5"/>
        <v>144</v>
      </c>
      <c r="D59" s="17">
        <f>ROUND(B59-C59,0)</f>
        <v>61</v>
      </c>
      <c r="E59" s="18">
        <v>1.6</v>
      </c>
      <c r="F59" s="19">
        <f>D59*E59</f>
        <v>97.600000000000009</v>
      </c>
      <c r="G59" s="18">
        <f t="shared" si="8"/>
        <v>93.84</v>
      </c>
      <c r="H59" s="20">
        <f>ROUND(F59-G59,2)</f>
        <v>3.76</v>
      </c>
    </row>
    <row r="60" spans="1:8" ht="14.4" x14ac:dyDescent="0.25">
      <c r="A60" s="21" t="s">
        <v>61</v>
      </c>
      <c r="B60" s="22">
        <v>25</v>
      </c>
      <c r="C60" s="23">
        <f t="shared" si="5"/>
        <v>18</v>
      </c>
      <c r="D60" s="23">
        <f>ROUND(B60-C60,0)</f>
        <v>7</v>
      </c>
      <c r="E60" s="24">
        <v>1.6</v>
      </c>
      <c r="F60" s="25">
        <f>D60*E60</f>
        <v>11.200000000000001</v>
      </c>
      <c r="G60" s="24">
        <f t="shared" si="8"/>
        <v>10.76</v>
      </c>
      <c r="H60" s="24">
        <f>ROUND(F60-G60,2)</f>
        <v>0.44</v>
      </c>
    </row>
    <row r="61" spans="1:8" ht="14.4" x14ac:dyDescent="0.25">
      <c r="A61" s="15" t="s">
        <v>63</v>
      </c>
      <c r="B61" s="16">
        <v>35</v>
      </c>
      <c r="C61" s="17">
        <f t="shared" si="5"/>
        <v>25</v>
      </c>
      <c r="D61" s="17">
        <f>ROUND(B61-C61,0)</f>
        <v>10</v>
      </c>
      <c r="E61" s="18">
        <v>3.5</v>
      </c>
      <c r="F61" s="19">
        <f>D61*E61</f>
        <v>35</v>
      </c>
      <c r="G61" s="18">
        <f t="shared" si="8"/>
        <v>33.65</v>
      </c>
      <c r="H61" s="20">
        <f>ROUND(F61-G61,2)</f>
        <v>1.35</v>
      </c>
    </row>
    <row r="62" spans="1:8" ht="14.4" x14ac:dyDescent="0.25">
      <c r="A62" s="15" t="s">
        <v>64</v>
      </c>
      <c r="B62" s="16">
        <v>180</v>
      </c>
      <c r="C62" s="17">
        <f t="shared" si="5"/>
        <v>126</v>
      </c>
      <c r="D62" s="17">
        <f t="shared" si="6"/>
        <v>54</v>
      </c>
      <c r="E62" s="18">
        <v>1.29</v>
      </c>
      <c r="F62" s="19">
        <f t="shared" si="7"/>
        <v>69.66</v>
      </c>
      <c r="G62" s="18">
        <f t="shared" si="8"/>
        <v>66.98</v>
      </c>
      <c r="H62" s="20">
        <f t="shared" si="9"/>
        <v>2.68</v>
      </c>
    </row>
    <row r="63" spans="1:8" ht="14.4" x14ac:dyDescent="0.25">
      <c r="A63" s="15" t="s">
        <v>65</v>
      </c>
      <c r="B63" s="16">
        <v>2</v>
      </c>
      <c r="C63" s="17">
        <f>ROUND(B63*70%,0)</f>
        <v>1</v>
      </c>
      <c r="D63" s="17">
        <f>ROUND(B63-C63,0)</f>
        <v>1</v>
      </c>
      <c r="E63" s="18">
        <v>6</v>
      </c>
      <c r="F63" s="19">
        <f>D63*E63</f>
        <v>6</v>
      </c>
      <c r="G63" s="18">
        <f>ROUNDDOWN(F63/1.04,2)</f>
        <v>5.76</v>
      </c>
      <c r="H63" s="20">
        <f>ROUND(F63-G63,2)</f>
        <v>0.24</v>
      </c>
    </row>
    <row r="64" spans="1:8" ht="14.4" x14ac:dyDescent="0.25">
      <c r="A64" s="15" t="s">
        <v>66</v>
      </c>
      <c r="B64" s="16">
        <v>8</v>
      </c>
      <c r="C64" s="17">
        <f t="shared" si="5"/>
        <v>6</v>
      </c>
      <c r="D64" s="17">
        <f t="shared" si="6"/>
        <v>2</v>
      </c>
      <c r="E64" s="18">
        <v>2</v>
      </c>
      <c r="F64" s="19">
        <f t="shared" si="7"/>
        <v>4</v>
      </c>
      <c r="G64" s="18">
        <f t="shared" si="8"/>
        <v>3.84</v>
      </c>
      <c r="H64" s="20">
        <f t="shared" si="9"/>
        <v>0.16</v>
      </c>
    </row>
    <row r="65" spans="1:8" ht="14.4" x14ac:dyDescent="0.25">
      <c r="A65" s="15" t="s">
        <v>67</v>
      </c>
      <c r="B65" s="16">
        <v>70</v>
      </c>
      <c r="C65" s="17">
        <f>ROUND(B65*70%,0)</f>
        <v>49</v>
      </c>
      <c r="D65" s="17">
        <f>ROUND(B65-C65,0)</f>
        <v>21</v>
      </c>
      <c r="E65" s="18">
        <v>2</v>
      </c>
      <c r="F65" s="19">
        <f>D65*E65</f>
        <v>42</v>
      </c>
      <c r="G65" s="18">
        <f>ROUNDDOWN(F65/1.04,2)</f>
        <v>40.380000000000003</v>
      </c>
      <c r="H65" s="20">
        <f>ROUND(F65-G65,2)</f>
        <v>1.62</v>
      </c>
    </row>
    <row r="66" spans="1:8" ht="15.05" thickBot="1" x14ac:dyDescent="0.3">
      <c r="A66" s="21" t="s">
        <v>68</v>
      </c>
      <c r="B66" s="22">
        <v>1</v>
      </c>
      <c r="C66" s="23">
        <f>ROUND(B66*70%,0)</f>
        <v>1</v>
      </c>
      <c r="D66" s="23">
        <f>ROUND(B66-C66,0)</f>
        <v>0</v>
      </c>
      <c r="E66" s="24">
        <v>1.5</v>
      </c>
      <c r="F66" s="25">
        <f>D66*E66</f>
        <v>0</v>
      </c>
      <c r="G66" s="24">
        <f>ROUNDDOWN(F66/1.04,2)</f>
        <v>0</v>
      </c>
      <c r="H66" s="24">
        <f>ROUND(F66-G66,2)</f>
        <v>0</v>
      </c>
    </row>
    <row r="67" spans="1:8" ht="18" customHeight="1" thickBot="1" x14ac:dyDescent="0.25">
      <c r="A67" s="26" t="s">
        <v>69</v>
      </c>
      <c r="B67" s="27"/>
      <c r="C67" s="27"/>
      <c r="D67" s="27"/>
      <c r="E67" s="27"/>
      <c r="F67" s="27"/>
      <c r="G67" s="27"/>
      <c r="H67" s="28">
        <f>SUM(H26:H66)</f>
        <v>56.409999999999989</v>
      </c>
    </row>
  </sheetData>
  <mergeCells count="3">
    <mergeCell ref="D2:F2"/>
    <mergeCell ref="G2:H2"/>
    <mergeCell ref="A67:G67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MAGGIO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2017-06-07T17:32:24Z</dcterms:created>
  <dcterms:modified xsi:type="dcterms:W3CDTF">2017-06-07T17:32:54Z</dcterms:modified>
</cp:coreProperties>
</file>