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MAGGIO" sheetId="1" r:id="rId1"/>
  </sheets>
  <calcPr calcId="144525"/>
</workbook>
</file>

<file path=xl/calcChain.xml><?xml version="1.0" encoding="utf-8"?>
<calcChain xmlns="http://schemas.openxmlformats.org/spreadsheetml/2006/main">
  <c r="D45" i="1" l="1"/>
  <c r="F45" i="1" s="1"/>
  <c r="C45" i="1"/>
  <c r="C44" i="1"/>
  <c r="D44" i="1" s="1"/>
  <c r="F44" i="1" s="1"/>
  <c r="D43" i="1"/>
  <c r="F43" i="1" s="1"/>
  <c r="C43" i="1"/>
  <c r="C42" i="1"/>
  <c r="D42" i="1" s="1"/>
  <c r="F42" i="1" s="1"/>
  <c r="D41" i="1"/>
  <c r="F41" i="1" s="1"/>
  <c r="C41" i="1"/>
  <c r="C40" i="1"/>
  <c r="D40" i="1" s="1"/>
  <c r="F40" i="1" s="1"/>
  <c r="D39" i="1"/>
  <c r="F39" i="1" s="1"/>
  <c r="C39" i="1"/>
  <c r="C38" i="1"/>
  <c r="D38" i="1" s="1"/>
  <c r="F38" i="1" s="1"/>
  <c r="D37" i="1"/>
  <c r="F37" i="1" s="1"/>
  <c r="C37" i="1"/>
  <c r="C36" i="1"/>
  <c r="D36" i="1" s="1"/>
  <c r="F36" i="1" s="1"/>
  <c r="D35" i="1"/>
  <c r="F35" i="1" s="1"/>
  <c r="C35" i="1"/>
  <c r="C34" i="1"/>
  <c r="D34" i="1" s="1"/>
  <c r="F34" i="1" s="1"/>
  <c r="D33" i="1"/>
  <c r="F33" i="1" s="1"/>
  <c r="C33" i="1"/>
  <c r="C32" i="1"/>
  <c r="D32" i="1" s="1"/>
  <c r="F32" i="1" s="1"/>
  <c r="D31" i="1"/>
  <c r="F31" i="1" s="1"/>
  <c r="C31" i="1"/>
  <c r="C30" i="1"/>
  <c r="D30" i="1" s="1"/>
  <c r="F30" i="1" s="1"/>
  <c r="D29" i="1"/>
  <c r="F29" i="1" s="1"/>
  <c r="C29" i="1"/>
  <c r="C28" i="1"/>
  <c r="D28" i="1" s="1"/>
  <c r="F28" i="1" s="1"/>
  <c r="D27" i="1"/>
  <c r="F27" i="1" s="1"/>
  <c r="C27" i="1"/>
  <c r="C26" i="1"/>
  <c r="D26" i="1" s="1"/>
  <c r="F26" i="1" s="1"/>
  <c r="D25" i="1"/>
  <c r="F25" i="1" s="1"/>
  <c r="C25" i="1"/>
  <c r="C24" i="1"/>
  <c r="D24" i="1" s="1"/>
  <c r="F24" i="1" s="1"/>
  <c r="D23" i="1"/>
  <c r="F23" i="1" s="1"/>
  <c r="C23" i="1"/>
  <c r="C22" i="1"/>
  <c r="D22" i="1" s="1"/>
  <c r="F22" i="1" s="1"/>
  <c r="D21" i="1"/>
  <c r="F21" i="1" s="1"/>
  <c r="C21" i="1"/>
  <c r="H20" i="1"/>
  <c r="C20" i="1"/>
  <c r="D20" i="1" s="1"/>
  <c r="F20" i="1" s="1"/>
  <c r="G20" i="1" s="1"/>
  <c r="D19" i="1"/>
  <c r="F19" i="1" s="1"/>
  <c r="C19" i="1"/>
  <c r="F18" i="1"/>
  <c r="C18" i="1"/>
  <c r="D18" i="1" s="1"/>
  <c r="G17" i="1"/>
  <c r="D17" i="1"/>
  <c r="F17" i="1" s="1"/>
  <c r="C17" i="1"/>
  <c r="C16" i="1"/>
  <c r="D16" i="1" s="1"/>
  <c r="F16" i="1" s="1"/>
  <c r="G16" i="1" s="1"/>
  <c r="D15" i="1"/>
  <c r="F15" i="1" s="1"/>
  <c r="C15" i="1"/>
  <c r="C14" i="1"/>
  <c r="D14" i="1" s="1"/>
  <c r="F14" i="1" s="1"/>
  <c r="D13" i="1"/>
  <c r="F13" i="1" s="1"/>
  <c r="C13" i="1"/>
  <c r="H12" i="1"/>
  <c r="C12" i="1"/>
  <c r="D12" i="1" s="1"/>
  <c r="F12" i="1" s="1"/>
  <c r="G12" i="1" s="1"/>
  <c r="D11" i="1"/>
  <c r="F11" i="1" s="1"/>
  <c r="C11" i="1"/>
  <c r="F10" i="1"/>
  <c r="C10" i="1"/>
  <c r="D10" i="1" s="1"/>
  <c r="G9" i="1"/>
  <c r="D9" i="1"/>
  <c r="F9" i="1" s="1"/>
  <c r="C9" i="1"/>
  <c r="C8" i="1"/>
  <c r="D8" i="1" s="1"/>
  <c r="F8" i="1" s="1"/>
  <c r="G8" i="1" s="1"/>
  <c r="D7" i="1"/>
  <c r="F7" i="1" s="1"/>
  <c r="C7" i="1"/>
  <c r="C6" i="1"/>
  <c r="D6" i="1" s="1"/>
  <c r="F6" i="1" s="1"/>
  <c r="D5" i="1"/>
  <c r="F5" i="1" s="1"/>
  <c r="C5" i="1"/>
  <c r="H4" i="1"/>
  <c r="C4" i="1"/>
  <c r="D4" i="1" s="1"/>
  <c r="F4" i="1" s="1"/>
  <c r="G4" i="1" s="1"/>
  <c r="D3" i="1"/>
  <c r="F3" i="1" s="1"/>
  <c r="C3" i="1"/>
  <c r="G14" i="1" l="1"/>
  <c r="H14" i="1" s="1"/>
  <c r="G6" i="1"/>
  <c r="H6" i="1" s="1"/>
  <c r="G22" i="1"/>
  <c r="H22" i="1" s="1"/>
  <c r="H11" i="1"/>
  <c r="G11" i="1"/>
  <c r="G18" i="1"/>
  <c r="H18" i="1"/>
  <c r="G24" i="1"/>
  <c r="H24" i="1"/>
  <c r="G29" i="1"/>
  <c r="H29" i="1" s="1"/>
  <c r="G32" i="1"/>
  <c r="H32" i="1" s="1"/>
  <c r="G37" i="1"/>
  <c r="H37" i="1" s="1"/>
  <c r="G40" i="1"/>
  <c r="H40" i="1" s="1"/>
  <c r="H8" i="1"/>
  <c r="G13" i="1"/>
  <c r="H13" i="1" s="1"/>
  <c r="G15" i="1"/>
  <c r="H15" i="1" s="1"/>
  <c r="H17" i="1"/>
  <c r="H27" i="1"/>
  <c r="G27" i="1"/>
  <c r="G30" i="1"/>
  <c r="H30" i="1" s="1"/>
  <c r="H35" i="1"/>
  <c r="G35" i="1"/>
  <c r="G38" i="1"/>
  <c r="H38" i="1" s="1"/>
  <c r="H43" i="1"/>
  <c r="G43" i="1"/>
  <c r="H3" i="1"/>
  <c r="G3" i="1"/>
  <c r="G10" i="1"/>
  <c r="H10" i="1"/>
  <c r="G19" i="1"/>
  <c r="H19" i="1" s="1"/>
  <c r="H25" i="1"/>
  <c r="G25" i="1"/>
  <c r="G28" i="1"/>
  <c r="H28" i="1" s="1"/>
  <c r="H33" i="1"/>
  <c r="G33" i="1"/>
  <c r="G36" i="1"/>
  <c r="H36" i="1" s="1"/>
  <c r="H41" i="1"/>
  <c r="G41" i="1"/>
  <c r="G44" i="1"/>
  <c r="H44" i="1" s="1"/>
  <c r="G5" i="1"/>
  <c r="H5" i="1" s="1"/>
  <c r="G7" i="1"/>
  <c r="H7" i="1" s="1"/>
  <c r="H9" i="1"/>
  <c r="H16" i="1"/>
  <c r="G21" i="1"/>
  <c r="H21" i="1" s="1"/>
  <c r="H23" i="1"/>
  <c r="G23" i="1"/>
  <c r="G26" i="1"/>
  <c r="H26" i="1" s="1"/>
  <c r="H31" i="1"/>
  <c r="G31" i="1"/>
  <c r="G34" i="1"/>
  <c r="H34" i="1" s="1"/>
  <c r="H39" i="1"/>
  <c r="G39" i="1"/>
  <c r="G42" i="1"/>
  <c r="H42" i="1" s="1"/>
  <c r="H45" i="1"/>
  <c r="G45" i="1"/>
  <c r="H46" i="1" l="1"/>
</calcChain>
</file>

<file path=xl/sharedStrings.xml><?xml version="1.0" encoding="utf-8"?>
<sst xmlns="http://schemas.openxmlformats.org/spreadsheetml/2006/main" count="50" uniqueCount="50">
  <si>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</si>
  <si>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</si>
  <si>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</si>
  <si>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</si>
  <si>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</si>
  <si>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</si>
  <si>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</si>
  <si>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AMORE POSSIBILE</t>
  </si>
  <si>
    <t xml:space="preserve">BRUGNOLI </t>
  </si>
  <si>
    <t>CATECHISTA: SECONDO…</t>
  </si>
  <si>
    <t>CELEBR. PAROLA Anno B</t>
  </si>
  <si>
    <t>CELEBR. PAROLA Anno C</t>
  </si>
  <si>
    <t>COLUI IN CUI CREDO</t>
  </si>
  <si>
    <t>CON LA BIBBIA E IL CATECHISMO</t>
  </si>
  <si>
    <t>CONOSCERE GESÙ</t>
  </si>
  <si>
    <t>DANZA DELLA VITA</t>
  </si>
  <si>
    <t>DISEGNI DA RUBARE</t>
  </si>
  <si>
    <t>EUCARISTIA: RITO E VITA</t>
  </si>
  <si>
    <t>FESTA DEL PERDONO</t>
  </si>
  <si>
    <t>FESTA… GUIDA</t>
  </si>
  <si>
    <t>IN CAMMINO CON GESU'</t>
  </si>
  <si>
    <t>INCONTRI EUCARISTICI</t>
  </si>
  <si>
    <t>IO SONO CON VOI 1°PARTE</t>
  </si>
  <si>
    <t>IO SONO CON VOI 2°PARTE</t>
  </si>
  <si>
    <r>
      <t xml:space="preserve">LEGGERE…PAROLA </t>
    </r>
    <r>
      <rPr>
        <sz val="9"/>
        <rFont val="Arial Narrow"/>
        <family val="2"/>
      </rPr>
      <t>Anno A</t>
    </r>
  </si>
  <si>
    <r>
      <t xml:space="preserve">LEGGERE…PAROLA </t>
    </r>
    <r>
      <rPr>
        <sz val="9"/>
        <rFont val="Arial Narrow"/>
        <family val="2"/>
      </rPr>
      <t>Anno C</t>
    </r>
  </si>
  <si>
    <t>MARIA MADRE NOSTRA</t>
  </si>
  <si>
    <t>MIA PREGHIERA</t>
  </si>
  <si>
    <t>MIO GESÙ</t>
  </si>
  <si>
    <t>MIO LIBRO DI PREGHIERE</t>
  </si>
  <si>
    <t>MIRACOLI DI GESÙ</t>
  </si>
  <si>
    <t>PADRE PERDONAMI</t>
  </si>
  <si>
    <t>PARABOLE DI GESÙ</t>
  </si>
  <si>
    <t>PER ILLUMINARE</t>
  </si>
  <si>
    <t>PREGARE OGNI GIORNO</t>
  </si>
  <si>
    <t>PRENDETE E MANGIATE</t>
  </si>
  <si>
    <t>PRENDETE E ...-GUIDA</t>
  </si>
  <si>
    <t>PREPARIAMO  M… - A</t>
  </si>
  <si>
    <t>PREPARIAMO M...  - C</t>
  </si>
  <si>
    <t>PRIMA CONFESSIONE…</t>
  </si>
  <si>
    <t>PRIMA CONF. - GUIDA</t>
  </si>
  <si>
    <t>RICEVI IL SIGILLO</t>
  </si>
  <si>
    <t>VANGELO E ATTI n.e.</t>
  </si>
  <si>
    <t>VANGELO E ATTI ril.</t>
  </si>
  <si>
    <t>VANGELO E ATTI tasc. Cena</t>
  </si>
  <si>
    <t>VANGELO E ATTI tasc. ragazzi</t>
  </si>
  <si>
    <t>VANGELO E ATTI tasc.</t>
  </si>
  <si>
    <t>VANGELO E ATTI X OCCASIONI</t>
  </si>
  <si>
    <t>VENITE CON ME 1°PARTE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</si>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</sst>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0" fillId="0" borderId="5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6" xfId="1" applyNumberFormat="1" applyFont="1" applyBorder="1"/>
    <xf numFmtId="0" fontId="5" fillId="0" borderId="7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10985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2018                                        MAGGIO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1883" y="1454728"/>
          <a:ext cx="423950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25833" y="1396539"/>
          <a:ext cx="581891" cy="37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99164" y="1379913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588625" y="1471353"/>
          <a:ext cx="706582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295207" y="1463040"/>
          <a:ext cx="814648" cy="307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324196</xdr:rowOff>
    </xdr:from>
    <xdr:to>
      <xdr:col>8</xdr:col>
      <xdr:colOff>0</xdr:colOff>
      <xdr:row>1</xdr:row>
      <xdr:rowOff>324196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85258" y="1313411"/>
          <a:ext cx="3524597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324196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0895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324196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24349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324196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295207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897775</xdr:colOff>
      <xdr:row>1</xdr:row>
      <xdr:rowOff>290945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35134" y="1080655"/>
          <a:ext cx="187036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55374" y="1105593"/>
          <a:ext cx="1338349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540327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134793" y="1770611"/>
          <a:ext cx="497932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376756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8986058" y="1770611"/>
          <a:ext cx="98921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6982691" y="1770611"/>
          <a:ext cx="4156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295207" y="1047404"/>
          <a:ext cx="207818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33251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33251" y="1770611"/>
          <a:ext cx="6026727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24938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4938" y="1770611"/>
          <a:ext cx="60350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2" workbookViewId="0">
      <selection activeCell="C48" sqref="C48"/>
    </sheetView>
  </sheetViews>
  <sheetFormatPr defaultRowHeight="12.45" x14ac:dyDescent="0.2"/>
  <cols>
    <col min="1" max="1" width="23" customWidth="1"/>
    <col min="2" max="2" width="7.75" customWidth="1"/>
    <col min="3" max="3" width="8.125" customWidth="1"/>
    <col min="4" max="4" width="6.25" customWidth="1"/>
    <col min="5" max="5" width="9.375" customWidth="1"/>
    <col min="6" max="6" width="13.25" customWidth="1"/>
    <col min="7" max="7" width="11.875" customWidth="1"/>
    <col min="8" max="8" width="12.25" customWidth="1"/>
    <col min="9" max="9" width="13.125" customWidth="1"/>
  </cols>
  <sheetData>
    <row r="1" spans="1:9" s="1" customFormat="1" ht="78.05" customHeight="1" thickBot="1" x14ac:dyDescent="0.25">
      <c r="I1" s="2" t="s">
        <v>0</v>
      </c>
    </row>
    <row r="2" spans="1:9" s="8" customFormat="1" ht="61.5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7"/>
    </row>
    <row r="3" spans="1:9" ht="14.4" x14ac:dyDescent="0.25">
      <c r="A3" s="9" t="s">
        <v>6</v>
      </c>
      <c r="B3" s="10">
        <v>8</v>
      </c>
      <c r="C3" s="11">
        <f>ROUND(B3*70%,0)</f>
        <v>6</v>
      </c>
      <c r="D3" s="11">
        <f>ROUND(B3-C3,0)</f>
        <v>2</v>
      </c>
      <c r="E3" s="12">
        <v>5.16</v>
      </c>
      <c r="F3" s="13">
        <f>D3*E3</f>
        <v>10.32</v>
      </c>
      <c r="G3" s="12">
        <f>ROUNDDOWN(F3/1.04,2)</f>
        <v>9.92</v>
      </c>
      <c r="H3" s="12">
        <f>ROUND(F3-G3,2)</f>
        <v>0.4</v>
      </c>
    </row>
    <row r="4" spans="1:9" ht="14.4" x14ac:dyDescent="0.25">
      <c r="A4" s="9" t="s">
        <v>7</v>
      </c>
      <c r="B4" s="10">
        <v>92</v>
      </c>
      <c r="C4" s="11">
        <f>ROUND(B4*70%,0)</f>
        <v>64</v>
      </c>
      <c r="D4" s="11">
        <f>ROUND(B4-C4,0)</f>
        <v>28</v>
      </c>
      <c r="E4" s="12">
        <v>3.62</v>
      </c>
      <c r="F4" s="13">
        <f>D4*E4</f>
        <v>101.36</v>
      </c>
      <c r="G4" s="12">
        <f>ROUNDDOWN(F4/1.04,2)</f>
        <v>97.46</v>
      </c>
      <c r="H4" s="14">
        <f>ROUND(F4-G4,2)</f>
        <v>3.9</v>
      </c>
    </row>
    <row r="5" spans="1:9" ht="14.4" x14ac:dyDescent="0.25">
      <c r="A5" s="9" t="s">
        <v>8</v>
      </c>
      <c r="B5" s="10">
        <v>1</v>
      </c>
      <c r="C5" s="11">
        <f>ROUND(B5*70%,0)</f>
        <v>1</v>
      </c>
      <c r="D5" s="11">
        <f t="shared" ref="D5:D25" si="0">ROUND(B5-C5,0)</f>
        <v>0</v>
      </c>
      <c r="E5" s="12">
        <v>9</v>
      </c>
      <c r="F5" s="13">
        <f t="shared" ref="F5:F25" si="1">D5*E5</f>
        <v>0</v>
      </c>
      <c r="G5" s="12">
        <f>ROUNDDOWN(F5/1.04,2)</f>
        <v>0</v>
      </c>
      <c r="H5" s="14">
        <f>ROUND(F5-G5,2)</f>
        <v>0</v>
      </c>
    </row>
    <row r="6" spans="1:9" ht="14.4" x14ac:dyDescent="0.25">
      <c r="A6" s="9" t="s">
        <v>9</v>
      </c>
      <c r="B6" s="10">
        <v>49</v>
      </c>
      <c r="C6" s="11">
        <f>ROUND(B6*70%,0)</f>
        <v>34</v>
      </c>
      <c r="D6" s="11">
        <f t="shared" si="0"/>
        <v>15</v>
      </c>
      <c r="E6" s="12">
        <v>3.5</v>
      </c>
      <c r="F6" s="13">
        <f t="shared" si="1"/>
        <v>52.5</v>
      </c>
      <c r="G6" s="12">
        <f>ROUNDDOWN(F6/1.04,2)</f>
        <v>50.48</v>
      </c>
      <c r="H6" s="14">
        <f>ROUND(F6-G6,2)</f>
        <v>2.02</v>
      </c>
    </row>
    <row r="7" spans="1:9" ht="14.4" x14ac:dyDescent="0.25">
      <c r="A7" s="9" t="s">
        <v>10</v>
      </c>
      <c r="B7" s="10">
        <v>2</v>
      </c>
      <c r="C7" s="11">
        <f t="shared" ref="C7:C45" si="2">ROUND(B7*70%,0)</f>
        <v>1</v>
      </c>
      <c r="D7" s="11">
        <f t="shared" si="0"/>
        <v>1</v>
      </c>
      <c r="E7" s="12">
        <v>10</v>
      </c>
      <c r="F7" s="13">
        <f t="shared" si="1"/>
        <v>10</v>
      </c>
      <c r="G7" s="12">
        <f t="shared" ref="G7:G45" si="3">ROUNDDOWN(F7/1.04,2)</f>
        <v>9.61</v>
      </c>
      <c r="H7" s="14">
        <f t="shared" ref="H7:H43" si="4">ROUND(F7-G7,2)</f>
        <v>0.39</v>
      </c>
    </row>
    <row r="8" spans="1:9" ht="14.4" x14ac:dyDescent="0.25">
      <c r="A8" s="9" t="s">
        <v>11</v>
      </c>
      <c r="B8" s="10">
        <v>1</v>
      </c>
      <c r="C8" s="11">
        <f t="shared" si="2"/>
        <v>1</v>
      </c>
      <c r="D8" s="11">
        <f t="shared" si="0"/>
        <v>0</v>
      </c>
      <c r="E8" s="12">
        <v>10</v>
      </c>
      <c r="F8" s="13">
        <f t="shared" si="1"/>
        <v>0</v>
      </c>
      <c r="G8" s="12">
        <f t="shared" si="3"/>
        <v>0</v>
      </c>
      <c r="H8" s="14">
        <f t="shared" si="4"/>
        <v>0</v>
      </c>
    </row>
    <row r="9" spans="1:9" ht="14.4" x14ac:dyDescent="0.25">
      <c r="A9" s="9" t="s">
        <v>12</v>
      </c>
      <c r="B9" s="10">
        <v>4</v>
      </c>
      <c r="C9" s="11">
        <f t="shared" si="2"/>
        <v>3</v>
      </c>
      <c r="D9" s="11">
        <f t="shared" si="0"/>
        <v>1</v>
      </c>
      <c r="E9" s="12">
        <v>2.5</v>
      </c>
      <c r="F9" s="13">
        <f t="shared" si="1"/>
        <v>2.5</v>
      </c>
      <c r="G9" s="12">
        <f t="shared" si="3"/>
        <v>2.4</v>
      </c>
      <c r="H9" s="14">
        <f t="shared" si="4"/>
        <v>0.1</v>
      </c>
    </row>
    <row r="10" spans="1:9" ht="14.4" x14ac:dyDescent="0.25">
      <c r="A10" s="9" t="s">
        <v>13</v>
      </c>
      <c r="B10" s="10">
        <v>6</v>
      </c>
      <c r="C10" s="11">
        <f>ROUND(B10*70%,0)</f>
        <v>4</v>
      </c>
      <c r="D10" s="11">
        <f>ROUND(B10-C10,0)</f>
        <v>2</v>
      </c>
      <c r="E10" s="12">
        <v>10</v>
      </c>
      <c r="F10" s="13">
        <f>D10*E10</f>
        <v>20</v>
      </c>
      <c r="G10" s="12">
        <f>ROUNDDOWN(F10/1.04,2)</f>
        <v>19.23</v>
      </c>
      <c r="H10" s="14">
        <f>ROUND(F10-G10,2)</f>
        <v>0.77</v>
      </c>
    </row>
    <row r="11" spans="1:9" ht="14.4" x14ac:dyDescent="0.25">
      <c r="A11" s="9" t="s">
        <v>14</v>
      </c>
      <c r="B11" s="10">
        <v>17</v>
      </c>
      <c r="C11" s="11">
        <f>ROUND(B11*70%,0)</f>
        <v>12</v>
      </c>
      <c r="D11" s="11">
        <f>ROUND(B11-C11,0)</f>
        <v>5</v>
      </c>
      <c r="E11" s="12">
        <v>3.4</v>
      </c>
      <c r="F11" s="13">
        <f>D11*E11</f>
        <v>17</v>
      </c>
      <c r="G11" s="12">
        <f>ROUNDDOWN(F11/1.04,2)</f>
        <v>16.34</v>
      </c>
      <c r="H11" s="14">
        <f t="shared" si="4"/>
        <v>0.66</v>
      </c>
    </row>
    <row r="12" spans="1:9" ht="14.4" x14ac:dyDescent="0.25">
      <c r="A12" s="9" t="s">
        <v>15</v>
      </c>
      <c r="B12" s="10">
        <v>3</v>
      </c>
      <c r="C12" s="11">
        <f t="shared" si="2"/>
        <v>2</v>
      </c>
      <c r="D12" s="11">
        <f t="shared" si="0"/>
        <v>1</v>
      </c>
      <c r="E12" s="12">
        <v>6.2</v>
      </c>
      <c r="F12" s="13">
        <f t="shared" si="1"/>
        <v>6.2</v>
      </c>
      <c r="G12" s="12">
        <f t="shared" si="3"/>
        <v>5.96</v>
      </c>
      <c r="H12" s="14">
        <f t="shared" si="4"/>
        <v>0.24</v>
      </c>
    </row>
    <row r="13" spans="1:9" ht="14.4" x14ac:dyDescent="0.25">
      <c r="A13" s="9" t="s">
        <v>16</v>
      </c>
      <c r="B13" s="10">
        <v>97</v>
      </c>
      <c r="C13" s="11">
        <f t="shared" si="2"/>
        <v>68</v>
      </c>
      <c r="D13" s="11">
        <f t="shared" si="0"/>
        <v>29</v>
      </c>
      <c r="E13" s="12">
        <v>5.16</v>
      </c>
      <c r="F13" s="13">
        <f t="shared" si="1"/>
        <v>149.64000000000001</v>
      </c>
      <c r="G13" s="12">
        <f t="shared" si="3"/>
        <v>143.88</v>
      </c>
      <c r="H13" s="14">
        <f t="shared" si="4"/>
        <v>5.76</v>
      </c>
    </row>
    <row r="14" spans="1:9" ht="14.4" x14ac:dyDescent="0.25">
      <c r="A14" s="9" t="s">
        <v>17</v>
      </c>
      <c r="B14" s="10">
        <v>31</v>
      </c>
      <c r="C14" s="11">
        <f t="shared" si="2"/>
        <v>22</v>
      </c>
      <c r="D14" s="11">
        <f t="shared" si="0"/>
        <v>9</v>
      </c>
      <c r="E14" s="12">
        <v>10</v>
      </c>
      <c r="F14" s="13">
        <f t="shared" si="1"/>
        <v>90</v>
      </c>
      <c r="G14" s="12">
        <f t="shared" si="3"/>
        <v>86.53</v>
      </c>
      <c r="H14" s="12">
        <f t="shared" si="4"/>
        <v>3.47</v>
      </c>
    </row>
    <row r="15" spans="1:9" ht="14.4" x14ac:dyDescent="0.25">
      <c r="A15" s="9" t="s">
        <v>18</v>
      </c>
      <c r="B15" s="10">
        <v>21</v>
      </c>
      <c r="C15" s="11">
        <f t="shared" si="2"/>
        <v>15</v>
      </c>
      <c r="D15" s="11">
        <f t="shared" si="0"/>
        <v>6</v>
      </c>
      <c r="E15" s="12">
        <v>2.8</v>
      </c>
      <c r="F15" s="13">
        <f t="shared" si="1"/>
        <v>16.799999999999997</v>
      </c>
      <c r="G15" s="12">
        <f t="shared" si="3"/>
        <v>16.149999999999999</v>
      </c>
      <c r="H15" s="14">
        <f t="shared" si="4"/>
        <v>0.65</v>
      </c>
    </row>
    <row r="16" spans="1:9" ht="14.4" x14ac:dyDescent="0.25">
      <c r="A16" s="15" t="s">
        <v>19</v>
      </c>
      <c r="B16" s="16">
        <v>1</v>
      </c>
      <c r="C16" s="17">
        <f t="shared" si="2"/>
        <v>1</v>
      </c>
      <c r="D16" s="17">
        <f t="shared" si="0"/>
        <v>0</v>
      </c>
      <c r="E16" s="18">
        <v>5</v>
      </c>
      <c r="F16" s="19">
        <f t="shared" si="1"/>
        <v>0</v>
      </c>
      <c r="G16" s="18">
        <f t="shared" si="3"/>
        <v>0</v>
      </c>
      <c r="H16" s="14">
        <f t="shared" si="4"/>
        <v>0</v>
      </c>
    </row>
    <row r="17" spans="1:10" ht="14.4" x14ac:dyDescent="0.25">
      <c r="A17" s="9" t="s">
        <v>20</v>
      </c>
      <c r="B17" s="10">
        <v>146</v>
      </c>
      <c r="C17" s="11">
        <f>ROUND(B17*70%,0)</f>
        <v>102</v>
      </c>
      <c r="D17" s="11">
        <f>ROUND(B17-C17,0)</f>
        <v>44</v>
      </c>
      <c r="E17" s="12">
        <v>3.8</v>
      </c>
      <c r="F17" s="13">
        <f>D17*E17</f>
        <v>167.2</v>
      </c>
      <c r="G17" s="12">
        <f>ROUNDDOWN(F17/1.04,2)</f>
        <v>160.76</v>
      </c>
      <c r="H17" s="14">
        <f>ROUND(F17-G17,2)</f>
        <v>6.44</v>
      </c>
    </row>
    <row r="18" spans="1:10" ht="14.4" x14ac:dyDescent="0.25">
      <c r="A18" s="9" t="s">
        <v>21</v>
      </c>
      <c r="B18" s="10">
        <v>42</v>
      </c>
      <c r="C18" s="11">
        <f>ROUND(B18*70%,0)</f>
        <v>29</v>
      </c>
      <c r="D18" s="11">
        <f>ROUND(B18-C18,0)</f>
        <v>13</v>
      </c>
      <c r="E18" s="12">
        <v>4.5</v>
      </c>
      <c r="F18" s="13">
        <f>D18*E18</f>
        <v>58.5</v>
      </c>
      <c r="G18" s="12">
        <f>ROUNDDOWN(F18/1.04,2)</f>
        <v>56.25</v>
      </c>
      <c r="H18" s="12">
        <f>ROUND(F18-G18,2)</f>
        <v>2.25</v>
      </c>
    </row>
    <row r="19" spans="1:10" ht="14.4" x14ac:dyDescent="0.25">
      <c r="A19" s="15" t="s">
        <v>22</v>
      </c>
      <c r="B19" s="16">
        <v>39</v>
      </c>
      <c r="C19" s="17">
        <f t="shared" si="2"/>
        <v>27</v>
      </c>
      <c r="D19" s="17">
        <f t="shared" si="0"/>
        <v>12</v>
      </c>
      <c r="E19" s="18">
        <v>2</v>
      </c>
      <c r="F19" s="19">
        <f t="shared" si="1"/>
        <v>24</v>
      </c>
      <c r="G19" s="18">
        <f t="shared" si="3"/>
        <v>23.07</v>
      </c>
      <c r="H19" s="14">
        <f t="shared" si="4"/>
        <v>0.93</v>
      </c>
    </row>
    <row r="20" spans="1:10" ht="14.4" x14ac:dyDescent="0.25">
      <c r="A20" s="15" t="s">
        <v>23</v>
      </c>
      <c r="B20" s="16">
        <v>35</v>
      </c>
      <c r="C20" s="17">
        <f t="shared" si="2"/>
        <v>25</v>
      </c>
      <c r="D20" s="17">
        <f t="shared" si="0"/>
        <v>10</v>
      </c>
      <c r="E20" s="18">
        <v>2</v>
      </c>
      <c r="F20" s="19">
        <f t="shared" si="1"/>
        <v>20</v>
      </c>
      <c r="G20" s="18">
        <f t="shared" si="3"/>
        <v>19.23</v>
      </c>
      <c r="H20" s="14">
        <f t="shared" si="4"/>
        <v>0.77</v>
      </c>
    </row>
    <row r="21" spans="1:10" ht="14.4" x14ac:dyDescent="0.25">
      <c r="A21" s="9" t="s">
        <v>24</v>
      </c>
      <c r="B21" s="10">
        <v>1</v>
      </c>
      <c r="C21" s="11">
        <f t="shared" si="2"/>
        <v>1</v>
      </c>
      <c r="D21" s="11">
        <f t="shared" si="0"/>
        <v>0</v>
      </c>
      <c r="E21" s="12">
        <v>10</v>
      </c>
      <c r="F21" s="13">
        <f t="shared" si="1"/>
        <v>0</v>
      </c>
      <c r="G21" s="12">
        <f t="shared" si="3"/>
        <v>0</v>
      </c>
      <c r="H21" s="14">
        <f t="shared" si="4"/>
        <v>0</v>
      </c>
      <c r="J21" s="1"/>
    </row>
    <row r="22" spans="1:10" ht="14.4" x14ac:dyDescent="0.25">
      <c r="A22" s="9" t="s">
        <v>25</v>
      </c>
      <c r="B22" s="10">
        <v>1</v>
      </c>
      <c r="C22" s="11">
        <f t="shared" si="2"/>
        <v>1</v>
      </c>
      <c r="D22" s="11">
        <f t="shared" si="0"/>
        <v>0</v>
      </c>
      <c r="E22" s="12">
        <v>10</v>
      </c>
      <c r="F22" s="13">
        <f t="shared" si="1"/>
        <v>0</v>
      </c>
      <c r="G22" s="12">
        <f t="shared" si="3"/>
        <v>0</v>
      </c>
      <c r="H22" s="12">
        <f t="shared" si="4"/>
        <v>0</v>
      </c>
      <c r="J22" s="1"/>
    </row>
    <row r="23" spans="1:10" ht="14.4" x14ac:dyDescent="0.25">
      <c r="A23" s="9" t="s">
        <v>26</v>
      </c>
      <c r="B23" s="10">
        <v>13</v>
      </c>
      <c r="C23" s="11">
        <f>ROUND(B23*70%,0)</f>
        <v>9</v>
      </c>
      <c r="D23" s="11">
        <f>ROUND(B23-C23,0)</f>
        <v>4</v>
      </c>
      <c r="E23" s="12">
        <v>3</v>
      </c>
      <c r="F23" s="13">
        <f>D23*E23</f>
        <v>12</v>
      </c>
      <c r="G23" s="12">
        <f>ROUNDDOWN(F23/1.04,2)</f>
        <v>11.53</v>
      </c>
      <c r="H23" s="14">
        <f>ROUND(F23-G23,2)</f>
        <v>0.47</v>
      </c>
      <c r="J23" s="1"/>
    </row>
    <row r="24" spans="1:10" ht="14.4" x14ac:dyDescent="0.25">
      <c r="A24" s="9" t="s">
        <v>27</v>
      </c>
      <c r="B24" s="10">
        <v>170</v>
      </c>
      <c r="C24" s="11">
        <f t="shared" si="2"/>
        <v>119</v>
      </c>
      <c r="D24" s="11">
        <f t="shared" si="0"/>
        <v>51</v>
      </c>
      <c r="E24" s="12">
        <v>0.65</v>
      </c>
      <c r="F24" s="13">
        <f t="shared" si="1"/>
        <v>33.15</v>
      </c>
      <c r="G24" s="12">
        <f t="shared" si="3"/>
        <v>31.87</v>
      </c>
      <c r="H24" s="14">
        <f t="shared" si="4"/>
        <v>1.28</v>
      </c>
      <c r="J24" s="1"/>
    </row>
    <row r="25" spans="1:10" ht="14.4" x14ac:dyDescent="0.25">
      <c r="A25" s="9" t="s">
        <v>28</v>
      </c>
      <c r="B25" s="10">
        <v>256</v>
      </c>
      <c r="C25" s="11">
        <f t="shared" si="2"/>
        <v>179</v>
      </c>
      <c r="D25" s="11">
        <f t="shared" si="0"/>
        <v>77</v>
      </c>
      <c r="E25" s="12">
        <v>3.5</v>
      </c>
      <c r="F25" s="13">
        <f t="shared" si="1"/>
        <v>269.5</v>
      </c>
      <c r="G25" s="12">
        <f t="shared" si="3"/>
        <v>259.13</v>
      </c>
      <c r="H25" s="14">
        <f t="shared" si="4"/>
        <v>10.37</v>
      </c>
      <c r="J25" s="1"/>
    </row>
    <row r="26" spans="1:10" ht="14.4" x14ac:dyDescent="0.25">
      <c r="A26" s="9" t="s">
        <v>29</v>
      </c>
      <c r="B26" s="10">
        <v>228</v>
      </c>
      <c r="C26" s="11">
        <f t="shared" si="2"/>
        <v>160</v>
      </c>
      <c r="D26" s="11">
        <f>ROUND(B26-C26,0)</f>
        <v>68</v>
      </c>
      <c r="E26" s="12">
        <v>2.8</v>
      </c>
      <c r="F26" s="13">
        <f>D26*E26</f>
        <v>190.39999999999998</v>
      </c>
      <c r="G26" s="12">
        <f t="shared" si="3"/>
        <v>183.07</v>
      </c>
      <c r="H26" s="14">
        <f>ROUND(F26-G26,2)</f>
        <v>7.33</v>
      </c>
      <c r="J26" s="1"/>
    </row>
    <row r="27" spans="1:10" ht="14.4" x14ac:dyDescent="0.25">
      <c r="A27" s="9" t="s">
        <v>30</v>
      </c>
      <c r="B27" s="10">
        <v>2</v>
      </c>
      <c r="C27" s="11">
        <f t="shared" si="2"/>
        <v>1</v>
      </c>
      <c r="D27" s="11">
        <f t="shared" ref="D27:D44" si="5">ROUND(B27-C27,0)</f>
        <v>1</v>
      </c>
      <c r="E27" s="12">
        <v>2.58</v>
      </c>
      <c r="F27" s="13">
        <f t="shared" ref="F27:F44" si="6">D27*E27</f>
        <v>2.58</v>
      </c>
      <c r="G27" s="12">
        <f t="shared" si="3"/>
        <v>2.48</v>
      </c>
      <c r="H27" s="14">
        <f t="shared" si="4"/>
        <v>0.1</v>
      </c>
      <c r="J27" s="1"/>
    </row>
    <row r="28" spans="1:10" ht="14.4" x14ac:dyDescent="0.25">
      <c r="A28" s="9" t="s">
        <v>31</v>
      </c>
      <c r="B28" s="10">
        <v>1</v>
      </c>
      <c r="C28" s="11">
        <f t="shared" si="2"/>
        <v>1</v>
      </c>
      <c r="D28" s="11">
        <f t="shared" si="5"/>
        <v>0</v>
      </c>
      <c r="E28" s="12">
        <v>2.58</v>
      </c>
      <c r="F28" s="13">
        <f t="shared" si="6"/>
        <v>0</v>
      </c>
      <c r="G28" s="12">
        <f t="shared" si="3"/>
        <v>0</v>
      </c>
      <c r="H28" s="12">
        <f t="shared" si="4"/>
        <v>0</v>
      </c>
      <c r="J28" s="1"/>
    </row>
    <row r="29" spans="1:10" ht="14.4" x14ac:dyDescent="0.25">
      <c r="A29" s="15" t="s">
        <v>32</v>
      </c>
      <c r="B29" s="16">
        <v>16</v>
      </c>
      <c r="C29" s="17">
        <f t="shared" si="2"/>
        <v>11</v>
      </c>
      <c r="D29" s="17">
        <f t="shared" si="5"/>
        <v>5</v>
      </c>
      <c r="E29" s="18">
        <v>3</v>
      </c>
      <c r="F29" s="19">
        <f t="shared" si="6"/>
        <v>15</v>
      </c>
      <c r="G29" s="18">
        <f t="shared" si="3"/>
        <v>14.42</v>
      </c>
      <c r="H29" s="14">
        <f t="shared" si="4"/>
        <v>0.57999999999999996</v>
      </c>
    </row>
    <row r="30" spans="1:10" ht="14.4" x14ac:dyDescent="0.25">
      <c r="A30" s="9" t="s">
        <v>33</v>
      </c>
      <c r="B30" s="10">
        <v>13</v>
      </c>
      <c r="C30" s="11">
        <f t="shared" si="2"/>
        <v>9</v>
      </c>
      <c r="D30" s="11">
        <f t="shared" si="5"/>
        <v>4</v>
      </c>
      <c r="E30" s="12">
        <v>0.9</v>
      </c>
      <c r="F30" s="13">
        <f t="shared" si="6"/>
        <v>3.6</v>
      </c>
      <c r="G30" s="12">
        <f t="shared" si="3"/>
        <v>3.46</v>
      </c>
      <c r="H30" s="14">
        <f t="shared" si="4"/>
        <v>0.14000000000000001</v>
      </c>
    </row>
    <row r="31" spans="1:10" ht="19" customHeight="1" x14ac:dyDescent="0.25">
      <c r="A31" s="15" t="s">
        <v>34</v>
      </c>
      <c r="B31" s="16">
        <v>280</v>
      </c>
      <c r="C31" s="17">
        <f t="shared" si="2"/>
        <v>196</v>
      </c>
      <c r="D31" s="17">
        <f t="shared" si="5"/>
        <v>84</v>
      </c>
      <c r="E31" s="18">
        <v>1</v>
      </c>
      <c r="F31" s="19">
        <f t="shared" si="6"/>
        <v>84</v>
      </c>
      <c r="G31" s="18">
        <f t="shared" si="3"/>
        <v>80.760000000000005</v>
      </c>
      <c r="H31" s="14">
        <f t="shared" si="4"/>
        <v>3.24</v>
      </c>
    </row>
    <row r="32" spans="1:10" ht="14.4" x14ac:dyDescent="0.25">
      <c r="A32" s="15" t="s">
        <v>35</v>
      </c>
      <c r="B32" s="16">
        <v>76</v>
      </c>
      <c r="C32" s="17">
        <f t="shared" si="2"/>
        <v>53</v>
      </c>
      <c r="D32" s="17">
        <f t="shared" si="5"/>
        <v>23</v>
      </c>
      <c r="E32" s="18">
        <v>2.8</v>
      </c>
      <c r="F32" s="19">
        <f t="shared" si="6"/>
        <v>64.399999999999991</v>
      </c>
      <c r="G32" s="18">
        <f t="shared" si="3"/>
        <v>61.92</v>
      </c>
      <c r="H32" s="14">
        <f t="shared" si="4"/>
        <v>2.48</v>
      </c>
    </row>
    <row r="33" spans="1:8" ht="14.4" x14ac:dyDescent="0.25">
      <c r="A33" s="15" t="s">
        <v>36</v>
      </c>
      <c r="B33" s="16">
        <v>3</v>
      </c>
      <c r="C33" s="17">
        <f t="shared" si="2"/>
        <v>2</v>
      </c>
      <c r="D33" s="17">
        <f t="shared" si="5"/>
        <v>1</v>
      </c>
      <c r="E33" s="18">
        <v>5</v>
      </c>
      <c r="F33" s="19">
        <f t="shared" si="6"/>
        <v>5</v>
      </c>
      <c r="G33" s="18">
        <f t="shared" si="3"/>
        <v>4.8</v>
      </c>
      <c r="H33" s="14">
        <f t="shared" si="4"/>
        <v>0.2</v>
      </c>
    </row>
    <row r="34" spans="1:8" ht="14.4" x14ac:dyDescent="0.25">
      <c r="A34" s="9" t="s">
        <v>37</v>
      </c>
      <c r="B34" s="10">
        <v>27</v>
      </c>
      <c r="C34" s="11">
        <f t="shared" si="2"/>
        <v>19</v>
      </c>
      <c r="D34" s="11">
        <f t="shared" si="5"/>
        <v>8</v>
      </c>
      <c r="E34" s="12">
        <v>7.75</v>
      </c>
      <c r="F34" s="13">
        <f t="shared" si="6"/>
        <v>62</v>
      </c>
      <c r="G34" s="12">
        <f t="shared" si="3"/>
        <v>59.61</v>
      </c>
      <c r="H34" s="14">
        <f t="shared" si="4"/>
        <v>2.39</v>
      </c>
    </row>
    <row r="35" spans="1:8" ht="14.4" x14ac:dyDescent="0.25">
      <c r="A35" s="9" t="s">
        <v>38</v>
      </c>
      <c r="B35" s="10">
        <v>12</v>
      </c>
      <c r="C35" s="11">
        <f t="shared" si="2"/>
        <v>8</v>
      </c>
      <c r="D35" s="11">
        <f t="shared" si="5"/>
        <v>4</v>
      </c>
      <c r="E35" s="12">
        <v>12.91</v>
      </c>
      <c r="F35" s="13">
        <f t="shared" si="6"/>
        <v>51.64</v>
      </c>
      <c r="G35" s="12">
        <f t="shared" si="3"/>
        <v>49.65</v>
      </c>
      <c r="H35" s="14">
        <f t="shared" si="4"/>
        <v>1.99</v>
      </c>
    </row>
    <row r="36" spans="1:8" ht="14.4" x14ac:dyDescent="0.25">
      <c r="A36" s="15" t="s">
        <v>39</v>
      </c>
      <c r="B36" s="16">
        <v>128</v>
      </c>
      <c r="C36" s="17">
        <f>ROUND(B36*70%,0)</f>
        <v>90</v>
      </c>
      <c r="D36" s="17">
        <f t="shared" si="5"/>
        <v>38</v>
      </c>
      <c r="E36" s="18">
        <v>2.1</v>
      </c>
      <c r="F36" s="19">
        <f t="shared" si="6"/>
        <v>79.8</v>
      </c>
      <c r="G36" s="18">
        <f>ROUNDDOWN(F36/1.04,2)</f>
        <v>76.73</v>
      </c>
      <c r="H36" s="14">
        <f t="shared" si="4"/>
        <v>3.07</v>
      </c>
    </row>
    <row r="37" spans="1:8" ht="14.4" x14ac:dyDescent="0.25">
      <c r="A37" s="15" t="s">
        <v>40</v>
      </c>
      <c r="B37" s="16">
        <v>2</v>
      </c>
      <c r="C37" s="17">
        <f t="shared" si="2"/>
        <v>1</v>
      </c>
      <c r="D37" s="17">
        <f t="shared" si="5"/>
        <v>1</v>
      </c>
      <c r="E37" s="18">
        <v>6</v>
      </c>
      <c r="F37" s="19">
        <f t="shared" si="6"/>
        <v>6</v>
      </c>
      <c r="G37" s="18">
        <f t="shared" si="3"/>
        <v>5.76</v>
      </c>
      <c r="H37" s="14">
        <f t="shared" si="4"/>
        <v>0.24</v>
      </c>
    </row>
    <row r="38" spans="1:8" ht="14.4" x14ac:dyDescent="0.25">
      <c r="A38" s="9" t="s">
        <v>41</v>
      </c>
      <c r="B38" s="10">
        <v>19</v>
      </c>
      <c r="C38" s="11">
        <f>ROUND(B38*70%,0)</f>
        <v>13</v>
      </c>
      <c r="D38" s="11">
        <f t="shared" si="5"/>
        <v>6</v>
      </c>
      <c r="E38" s="12">
        <v>6</v>
      </c>
      <c r="F38" s="13">
        <f t="shared" si="6"/>
        <v>36</v>
      </c>
      <c r="G38" s="12">
        <f>ROUNDDOWN(F38/1.04,2)</f>
        <v>34.61</v>
      </c>
      <c r="H38" s="14">
        <f>ROUND(F38-G38,2)</f>
        <v>1.39</v>
      </c>
    </row>
    <row r="39" spans="1:8" ht="14.4" x14ac:dyDescent="0.25">
      <c r="A39" s="9" t="s">
        <v>42</v>
      </c>
      <c r="B39" s="10">
        <v>108</v>
      </c>
      <c r="C39" s="11">
        <f t="shared" si="2"/>
        <v>76</v>
      </c>
      <c r="D39" s="11">
        <f t="shared" si="5"/>
        <v>32</v>
      </c>
      <c r="E39" s="12">
        <v>5</v>
      </c>
      <c r="F39" s="13">
        <f t="shared" si="6"/>
        <v>160</v>
      </c>
      <c r="G39" s="12">
        <f t="shared" si="3"/>
        <v>153.84</v>
      </c>
      <c r="H39" s="14">
        <f>ROUND(F39-G39,2)</f>
        <v>6.16</v>
      </c>
    </row>
    <row r="40" spans="1:8" ht="14.4" x14ac:dyDescent="0.25">
      <c r="A40" s="9" t="s">
        <v>43</v>
      </c>
      <c r="B40" s="10">
        <v>31</v>
      </c>
      <c r="C40" s="11">
        <f t="shared" si="2"/>
        <v>22</v>
      </c>
      <c r="D40" s="11">
        <f t="shared" si="5"/>
        <v>9</v>
      </c>
      <c r="E40" s="12">
        <v>8.5</v>
      </c>
      <c r="F40" s="13">
        <f t="shared" si="6"/>
        <v>76.5</v>
      </c>
      <c r="G40" s="12">
        <f t="shared" si="3"/>
        <v>73.55</v>
      </c>
      <c r="H40" s="14">
        <f>ROUND(F40-G40,2)</f>
        <v>2.95</v>
      </c>
    </row>
    <row r="41" spans="1:8" ht="14.4" x14ac:dyDescent="0.25">
      <c r="A41" s="15" t="s">
        <v>44</v>
      </c>
      <c r="B41" s="16">
        <v>374</v>
      </c>
      <c r="C41" s="17">
        <f t="shared" si="2"/>
        <v>262</v>
      </c>
      <c r="D41" s="17">
        <f t="shared" si="5"/>
        <v>112</v>
      </c>
      <c r="E41" s="18">
        <v>1.6</v>
      </c>
      <c r="F41" s="19">
        <f t="shared" si="6"/>
        <v>179.20000000000002</v>
      </c>
      <c r="G41" s="18">
        <f t="shared" si="3"/>
        <v>172.3</v>
      </c>
      <c r="H41" s="14">
        <f t="shared" si="4"/>
        <v>6.9</v>
      </c>
    </row>
    <row r="42" spans="1:8" ht="14.4" x14ac:dyDescent="0.25">
      <c r="A42" s="15" t="s">
        <v>45</v>
      </c>
      <c r="B42" s="16">
        <v>944</v>
      </c>
      <c r="C42" s="17">
        <f t="shared" si="2"/>
        <v>661</v>
      </c>
      <c r="D42" s="17">
        <f t="shared" si="5"/>
        <v>283</v>
      </c>
      <c r="E42" s="18">
        <v>1.6</v>
      </c>
      <c r="F42" s="19">
        <f t="shared" si="6"/>
        <v>452.8</v>
      </c>
      <c r="G42" s="18">
        <f t="shared" si="3"/>
        <v>435.38</v>
      </c>
      <c r="H42" s="14">
        <f t="shared" si="4"/>
        <v>17.420000000000002</v>
      </c>
    </row>
    <row r="43" spans="1:8" ht="14.4" x14ac:dyDescent="0.25">
      <c r="A43" s="9" t="s">
        <v>46</v>
      </c>
      <c r="B43" s="10">
        <v>155</v>
      </c>
      <c r="C43" s="11">
        <f t="shared" si="2"/>
        <v>109</v>
      </c>
      <c r="D43" s="11">
        <f t="shared" si="5"/>
        <v>46</v>
      </c>
      <c r="E43" s="12">
        <v>1.6</v>
      </c>
      <c r="F43" s="13">
        <f t="shared" si="6"/>
        <v>73.600000000000009</v>
      </c>
      <c r="G43" s="12">
        <f t="shared" si="3"/>
        <v>70.760000000000005</v>
      </c>
      <c r="H43" s="14">
        <f t="shared" si="4"/>
        <v>2.84</v>
      </c>
    </row>
    <row r="44" spans="1:8" ht="14.4" x14ac:dyDescent="0.25">
      <c r="A44" s="9" t="s">
        <v>47</v>
      </c>
      <c r="B44" s="10">
        <v>189</v>
      </c>
      <c r="C44" s="11">
        <f t="shared" si="2"/>
        <v>132</v>
      </c>
      <c r="D44" s="11">
        <f t="shared" si="5"/>
        <v>57</v>
      </c>
      <c r="E44" s="12">
        <v>3.5</v>
      </c>
      <c r="F44" s="13">
        <f t="shared" si="6"/>
        <v>199.5</v>
      </c>
      <c r="G44" s="12">
        <f t="shared" si="3"/>
        <v>191.82</v>
      </c>
      <c r="H44" s="14">
        <f>ROUND(F44-G44,2)</f>
        <v>7.68</v>
      </c>
    </row>
    <row r="45" spans="1:8" ht="15.05" thickBot="1" x14ac:dyDescent="0.3">
      <c r="A45" s="15" t="s">
        <v>48</v>
      </c>
      <c r="B45" s="16">
        <v>10</v>
      </c>
      <c r="C45" s="17">
        <f t="shared" si="2"/>
        <v>7</v>
      </c>
      <c r="D45" s="17">
        <f>ROUND(B45-C45,0)</f>
        <v>3</v>
      </c>
      <c r="E45" s="18">
        <v>2</v>
      </c>
      <c r="F45" s="19">
        <f>D45*E45</f>
        <v>6</v>
      </c>
      <c r="G45" s="18">
        <f t="shared" si="3"/>
        <v>5.76</v>
      </c>
      <c r="H45" s="14">
        <f>ROUND(F45-G45,2)</f>
        <v>0.24</v>
      </c>
    </row>
    <row r="46" spans="1:8" ht="18" customHeight="1" thickBot="1" x14ac:dyDescent="0.25">
      <c r="A46" s="20" t="s">
        <v>49</v>
      </c>
      <c r="B46" s="21"/>
      <c r="C46" s="21"/>
      <c r="D46" s="21"/>
      <c r="E46" s="21"/>
      <c r="F46" s="21"/>
      <c r="G46" s="21"/>
      <c r="H46" s="22">
        <f>SUM(H3:H45)</f>
        <v>108.21</v>
      </c>
    </row>
  </sheetData>
  <mergeCells count="3">
    <mergeCell ref="D2:F2"/>
    <mergeCell ref="G2:H2"/>
    <mergeCell ref="A46:G46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MAGGIO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2018-06-15T14:08:31Z</dcterms:created>
  <dcterms:modified xsi:type="dcterms:W3CDTF">2018-06-15T14:09:04Z</dcterms:modified>
</cp:coreProperties>
</file>