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IVA APRILE" sheetId="1" r:id="rId1"/>
  </sheets>
  <calcPr calcId="145621"/>
</workbook>
</file>

<file path=xl/calcChain.xml><?xml version="1.0" encoding="utf-8"?>
<calcChain xmlns="http://schemas.openxmlformats.org/spreadsheetml/2006/main">
  <c r="C73" i="1" l="1"/>
  <c r="D73" i="1" s="1"/>
  <c r="F73" i="1" s="1"/>
  <c r="G73" i="1" s="1"/>
  <c r="D72" i="1"/>
  <c r="F72" i="1" s="1"/>
  <c r="C72" i="1"/>
  <c r="C71" i="1"/>
  <c r="D71" i="1" s="1"/>
  <c r="F71" i="1" s="1"/>
  <c r="D70" i="1"/>
  <c r="F70" i="1" s="1"/>
  <c r="G70" i="1" s="1"/>
  <c r="C70" i="1"/>
  <c r="C69" i="1"/>
  <c r="D69" i="1" s="1"/>
  <c r="F69" i="1" s="1"/>
  <c r="G69" i="1" s="1"/>
  <c r="D68" i="1"/>
  <c r="F68" i="1" s="1"/>
  <c r="C68" i="1"/>
  <c r="C67" i="1"/>
  <c r="D67" i="1" s="1"/>
  <c r="F67" i="1" s="1"/>
  <c r="G66" i="1"/>
  <c r="D66" i="1"/>
  <c r="F66" i="1" s="1"/>
  <c r="C66" i="1"/>
  <c r="C65" i="1"/>
  <c r="D65" i="1" s="1"/>
  <c r="F65" i="1" s="1"/>
  <c r="G65" i="1" s="1"/>
  <c r="D64" i="1"/>
  <c r="F64" i="1" s="1"/>
  <c r="C64" i="1"/>
  <c r="C63" i="1"/>
  <c r="D63" i="1" s="1"/>
  <c r="F63" i="1" s="1"/>
  <c r="D62" i="1"/>
  <c r="F62" i="1" s="1"/>
  <c r="C62" i="1"/>
  <c r="H61" i="1"/>
  <c r="C61" i="1"/>
  <c r="D61" i="1" s="1"/>
  <c r="F61" i="1" s="1"/>
  <c r="G61" i="1" s="1"/>
  <c r="D60" i="1"/>
  <c r="F60" i="1" s="1"/>
  <c r="C60" i="1"/>
  <c r="F59" i="1"/>
  <c r="C59" i="1"/>
  <c r="D59" i="1" s="1"/>
  <c r="D58" i="1"/>
  <c r="F58" i="1" s="1"/>
  <c r="C58" i="1"/>
  <c r="C57" i="1"/>
  <c r="D57" i="1" s="1"/>
  <c r="F57" i="1" s="1"/>
  <c r="G57" i="1" s="1"/>
  <c r="D56" i="1"/>
  <c r="F56" i="1" s="1"/>
  <c r="C56" i="1"/>
  <c r="C55" i="1"/>
  <c r="D55" i="1" s="1"/>
  <c r="F55" i="1" s="1"/>
  <c r="G54" i="1"/>
  <c r="D54" i="1"/>
  <c r="F54" i="1" s="1"/>
  <c r="C54" i="1"/>
  <c r="F53" i="1"/>
  <c r="G53" i="1" s="1"/>
  <c r="C53" i="1"/>
  <c r="D53" i="1" s="1"/>
  <c r="D52" i="1"/>
  <c r="F52" i="1" s="1"/>
  <c r="C52" i="1"/>
  <c r="C51" i="1"/>
  <c r="D51" i="1" s="1"/>
  <c r="F51" i="1" s="1"/>
  <c r="G50" i="1"/>
  <c r="D50" i="1"/>
  <c r="F50" i="1" s="1"/>
  <c r="C50" i="1"/>
  <c r="F49" i="1"/>
  <c r="G49" i="1" s="1"/>
  <c r="C49" i="1"/>
  <c r="D49" i="1" s="1"/>
  <c r="D48" i="1"/>
  <c r="F48" i="1" s="1"/>
  <c r="G48" i="1" s="1"/>
  <c r="C48" i="1"/>
  <c r="C47" i="1"/>
  <c r="D47" i="1" s="1"/>
  <c r="F47" i="1" s="1"/>
  <c r="G46" i="1"/>
  <c r="D46" i="1"/>
  <c r="F46" i="1" s="1"/>
  <c r="C46" i="1"/>
  <c r="F45" i="1"/>
  <c r="G45" i="1" s="1"/>
  <c r="C45" i="1"/>
  <c r="D45" i="1" s="1"/>
  <c r="D44" i="1"/>
  <c r="F44" i="1" s="1"/>
  <c r="G44" i="1" s="1"/>
  <c r="C44" i="1"/>
  <c r="C43" i="1"/>
  <c r="D43" i="1" s="1"/>
  <c r="F43" i="1" s="1"/>
  <c r="G42" i="1"/>
  <c r="D42" i="1"/>
  <c r="F42" i="1" s="1"/>
  <c r="C42" i="1"/>
  <c r="F41" i="1"/>
  <c r="G41" i="1" s="1"/>
  <c r="C41" i="1"/>
  <c r="D41" i="1" s="1"/>
  <c r="D40" i="1"/>
  <c r="F40" i="1" s="1"/>
  <c r="G40" i="1" s="1"/>
  <c r="C40" i="1"/>
  <c r="C39" i="1"/>
  <c r="D39" i="1" s="1"/>
  <c r="F39" i="1" s="1"/>
  <c r="G38" i="1"/>
  <c r="D38" i="1"/>
  <c r="F38" i="1" s="1"/>
  <c r="C38" i="1"/>
  <c r="F37" i="1"/>
  <c r="G37" i="1" s="1"/>
  <c r="C37" i="1"/>
  <c r="D37" i="1" s="1"/>
  <c r="D36" i="1"/>
  <c r="F36" i="1" s="1"/>
  <c r="C36" i="1"/>
  <c r="C35" i="1"/>
  <c r="D35" i="1" s="1"/>
  <c r="F35" i="1" s="1"/>
  <c r="G34" i="1"/>
  <c r="D34" i="1"/>
  <c r="F34" i="1" s="1"/>
  <c r="C34" i="1"/>
  <c r="F33" i="1"/>
  <c r="G33" i="1" s="1"/>
  <c r="C33" i="1"/>
  <c r="D33" i="1" s="1"/>
  <c r="D32" i="1"/>
  <c r="F32" i="1" s="1"/>
  <c r="C32" i="1"/>
  <c r="C31" i="1"/>
  <c r="D31" i="1" s="1"/>
  <c r="F31" i="1" s="1"/>
  <c r="G30" i="1"/>
  <c r="D30" i="1"/>
  <c r="F30" i="1" s="1"/>
  <c r="C30" i="1"/>
  <c r="F29" i="1"/>
  <c r="G29" i="1" s="1"/>
  <c r="C29" i="1"/>
  <c r="D29" i="1" s="1"/>
  <c r="D28" i="1"/>
  <c r="F28" i="1" s="1"/>
  <c r="C28" i="1"/>
  <c r="C27" i="1"/>
  <c r="D27" i="1" s="1"/>
  <c r="F27" i="1" s="1"/>
  <c r="G26" i="1"/>
  <c r="D26" i="1"/>
  <c r="F26" i="1" s="1"/>
  <c r="C26" i="1"/>
  <c r="F25" i="1"/>
  <c r="G25" i="1" s="1"/>
  <c r="C25" i="1"/>
  <c r="D25" i="1" s="1"/>
  <c r="D24" i="1"/>
  <c r="F24" i="1" s="1"/>
  <c r="C24" i="1"/>
  <c r="C23" i="1"/>
  <c r="D23" i="1" s="1"/>
  <c r="F23" i="1" s="1"/>
  <c r="G22" i="1"/>
  <c r="D22" i="1"/>
  <c r="F22" i="1" s="1"/>
  <c r="C22" i="1"/>
  <c r="F21" i="1"/>
  <c r="G21" i="1" s="1"/>
  <c r="C21" i="1"/>
  <c r="D21" i="1" s="1"/>
  <c r="D20" i="1"/>
  <c r="F20" i="1" s="1"/>
  <c r="C20" i="1"/>
  <c r="C19" i="1"/>
  <c r="D19" i="1" s="1"/>
  <c r="F19" i="1" s="1"/>
  <c r="G18" i="1"/>
  <c r="D18" i="1"/>
  <c r="F18" i="1" s="1"/>
  <c r="C18" i="1"/>
  <c r="F17" i="1"/>
  <c r="G17" i="1" s="1"/>
  <c r="C17" i="1"/>
  <c r="D17" i="1" s="1"/>
  <c r="D16" i="1"/>
  <c r="F16" i="1" s="1"/>
  <c r="C16" i="1"/>
  <c r="C15" i="1"/>
  <c r="D15" i="1" s="1"/>
  <c r="F15" i="1" s="1"/>
  <c r="G14" i="1"/>
  <c r="D14" i="1"/>
  <c r="F14" i="1" s="1"/>
  <c r="C14" i="1"/>
  <c r="F13" i="1"/>
  <c r="G13" i="1" s="1"/>
  <c r="C13" i="1"/>
  <c r="D13" i="1" s="1"/>
  <c r="D12" i="1"/>
  <c r="F12" i="1" s="1"/>
  <c r="C12" i="1"/>
  <c r="C11" i="1"/>
  <c r="D11" i="1" s="1"/>
  <c r="F11" i="1" s="1"/>
  <c r="G10" i="1"/>
  <c r="D10" i="1"/>
  <c r="F10" i="1" s="1"/>
  <c r="C10" i="1"/>
  <c r="F9" i="1"/>
  <c r="G9" i="1" s="1"/>
  <c r="C9" i="1"/>
  <c r="D9" i="1" s="1"/>
  <c r="D8" i="1"/>
  <c r="F8" i="1" s="1"/>
  <c r="C8" i="1"/>
  <c r="C7" i="1"/>
  <c r="D7" i="1" s="1"/>
  <c r="F7" i="1" s="1"/>
  <c r="G6" i="1"/>
  <c r="D6" i="1"/>
  <c r="F6" i="1" s="1"/>
  <c r="C6" i="1"/>
  <c r="F5" i="1"/>
  <c r="G5" i="1" s="1"/>
  <c r="C5" i="1"/>
  <c r="D5" i="1" s="1"/>
  <c r="D4" i="1"/>
  <c r="F4" i="1" s="1"/>
  <c r="C4" i="1"/>
  <c r="C3" i="1"/>
  <c r="D3" i="1" s="1"/>
  <c r="F3" i="1" s="1"/>
  <c r="G67" i="1" l="1"/>
  <c r="H67" i="1"/>
  <c r="G63" i="1"/>
  <c r="H63" i="1"/>
  <c r="G71" i="1"/>
  <c r="H71" i="1"/>
  <c r="G3" i="1"/>
  <c r="H3" i="1"/>
  <c r="G7" i="1"/>
  <c r="H7" i="1"/>
  <c r="G11" i="1"/>
  <c r="H11" i="1"/>
  <c r="G15" i="1"/>
  <c r="H15" i="1"/>
  <c r="G19" i="1"/>
  <c r="H19" i="1"/>
  <c r="G23" i="1"/>
  <c r="H23" i="1"/>
  <c r="G27" i="1"/>
  <c r="H27" i="1"/>
  <c r="G31" i="1"/>
  <c r="H31" i="1"/>
  <c r="G35" i="1"/>
  <c r="H35" i="1"/>
  <c r="G39" i="1"/>
  <c r="H39" i="1"/>
  <c r="G43" i="1"/>
  <c r="H43" i="1"/>
  <c r="G47" i="1"/>
  <c r="H47" i="1"/>
  <c r="G51" i="1"/>
  <c r="H51" i="1"/>
  <c r="G55" i="1"/>
  <c r="H55" i="1"/>
  <c r="G68" i="1"/>
  <c r="H68" i="1" s="1"/>
  <c r="H4" i="1"/>
  <c r="H5" i="1"/>
  <c r="H9" i="1"/>
  <c r="H13" i="1"/>
  <c r="H17" i="1"/>
  <c r="H20" i="1"/>
  <c r="H21" i="1"/>
  <c r="H25" i="1"/>
  <c r="H29" i="1"/>
  <c r="H33" i="1"/>
  <c r="H36" i="1"/>
  <c r="H37" i="1"/>
  <c r="H53" i="1"/>
  <c r="G56" i="1"/>
  <c r="H56" i="1" s="1"/>
  <c r="H65" i="1"/>
  <c r="G72" i="1"/>
  <c r="H72" i="1" s="1"/>
  <c r="G4" i="1"/>
  <c r="G8" i="1"/>
  <c r="H8" i="1" s="1"/>
  <c r="G12" i="1"/>
  <c r="H12" i="1" s="1"/>
  <c r="G16" i="1"/>
  <c r="H16" i="1" s="1"/>
  <c r="G20" i="1"/>
  <c r="G24" i="1"/>
  <c r="H24" i="1" s="1"/>
  <c r="G28" i="1"/>
  <c r="H28" i="1" s="1"/>
  <c r="G32" i="1"/>
  <c r="H32" i="1" s="1"/>
  <c r="G36" i="1"/>
  <c r="G52" i="1"/>
  <c r="H52" i="1" s="1"/>
  <c r="G58" i="1"/>
  <c r="H58" i="1" s="1"/>
  <c r="H60" i="1"/>
  <c r="G60" i="1"/>
  <c r="H69" i="1"/>
  <c r="G59" i="1"/>
  <c r="H59" i="1" s="1"/>
  <c r="H70" i="1"/>
  <c r="H40" i="1"/>
  <c r="H41" i="1"/>
  <c r="H44" i="1"/>
  <c r="H45" i="1"/>
  <c r="H48" i="1"/>
  <c r="H49" i="1"/>
  <c r="H6" i="1"/>
  <c r="H10" i="1"/>
  <c r="H14" i="1"/>
  <c r="H18" i="1"/>
  <c r="H22" i="1"/>
  <c r="H26" i="1"/>
  <c r="H30" i="1"/>
  <c r="H34" i="1"/>
  <c r="H38" i="1"/>
  <c r="H42" i="1"/>
  <c r="H46" i="1"/>
  <c r="H50" i="1"/>
  <c r="H54" i="1"/>
  <c r="H57" i="1"/>
  <c r="G62" i="1"/>
  <c r="H62" i="1" s="1"/>
  <c r="H64" i="1"/>
  <c r="G64" i="1"/>
  <c r="H66" i="1"/>
  <c r="H73" i="1"/>
  <c r="H74" i="1" l="1"/>
</calcChain>
</file>

<file path=xl/comments1.xml><?xml version="1.0" encoding="utf-8"?>
<comments xmlns="http://schemas.openxmlformats.org/spreadsheetml/2006/main">
  <authors>
    <author>A.M.</author>
  </authors>
  <commentList>
    <comment ref="E5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<sst xmlns="http://schemas.openxmlformats.org/spreadsheetml/2006/main" count="78" uniqueCount="76">
  <si>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</si>
  <si>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</si>
  <si>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</si>
  <si>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</si>
  <si>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</si>
  <si>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</si>
  <si>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</si>
  <si>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</si>
  <si>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</si>
  <si>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</si>
  <si>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</si>
  <si>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CATECHISMO PRIM.</t>
  </si>
  <si>
    <t>CATECHISTA: SECONDO…</t>
  </si>
  <si>
    <t>CELEBR. PAROLA Anno A</t>
  </si>
  <si>
    <t>CELEBRIAMO C.GIOIA 3a EDIZ.</t>
  </si>
  <si>
    <t>COLUI IN CUI CREDO</t>
  </si>
  <si>
    <t>CONOSCERE GESÙ</t>
  </si>
  <si>
    <t>CONOSCERE GESÙ - GUIDA</t>
  </si>
  <si>
    <t>CONVERSIONE</t>
  </si>
  <si>
    <t>CRESIMA</t>
  </si>
  <si>
    <t>FESTA DEL PERDONO</t>
  </si>
  <si>
    <t>GESU' CI CHIAMA 1 - SUSSIDIO</t>
  </si>
  <si>
    <t>GESU' CI CHIAMA 1 - GUIDA</t>
  </si>
  <si>
    <t>GESU' CI RIVELA 2 - GUIDA</t>
  </si>
  <si>
    <t>GESU' CI RIVELA 2 - SUSSIDIO</t>
  </si>
  <si>
    <t>GESU' RESTA  3 - GUIDA</t>
  </si>
  <si>
    <t>GESU' RESTA  3 - SUSSIDIO</t>
  </si>
  <si>
    <t>IN CAMMINO CON GESU'</t>
  </si>
  <si>
    <t>INCONTRI EUCARISTICI</t>
  </si>
  <si>
    <t>IO SONO CON VOI - GUIDA</t>
  </si>
  <si>
    <t>IO SONO CON VOI 1°PARTE</t>
  </si>
  <si>
    <t>IO SONO CON VOI 2°PARTE</t>
  </si>
  <si>
    <t>LAMPADA... - B</t>
  </si>
  <si>
    <t xml:space="preserve">LAMPADA… - C </t>
  </si>
  <si>
    <t>MARIA MADRE NOSTRA</t>
  </si>
  <si>
    <t>MIA PREGHIERA</t>
  </si>
  <si>
    <t>MIO GESÙ</t>
  </si>
  <si>
    <t>MIO LIBRO DI PREGHIERE</t>
  </si>
  <si>
    <t>MIRACOLI DI GESÙ</t>
  </si>
  <si>
    <t>PADRE NOSTRO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</si>
  <si>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</si>
  <si>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</si>
  <si>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</si>
  <si>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</si>
  <si>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</si>
  <si>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</si>
  <si>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</si>
  <si>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</si>
  <si>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</si>
  <si>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</si>
  <si>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</si>
  <si>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</si>
  <si>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</si>
  <si>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</si>
  <si>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</si>
  <si>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</si>
  <si>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</si>
  <si>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</si>
  <si>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PRONTUARIO BIBLICO  - LITURGICO</t>
  </si>
  <si>
    <t>RICEVI IL SIGILLO</t>
  </si>
  <si>
    <t>SARETE TESTIM. SUSS.</t>
  </si>
  <si>
    <t>SARETE TESTIM. GUIDA</t>
  </si>
  <si>
    <t>SEGNO DELLA CROCE</t>
  </si>
  <si>
    <t>SIAMO CHIESA</t>
  </si>
  <si>
    <t>TRAMONTO DI SETTEMBRE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</si>
  <si>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</si>
  <si>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</si>
  <si>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</si>
  <si>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</si>
  <si>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</si>
  <si>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</si>
  <si>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1°PARTE</t>
  </si>
  <si>
    <t>VENITE CON ME 2°PARTE</t>
  </si>
  <si>
    <t>VIA CRUCIS PER ADULTI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</si>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</sst>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APRILE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789709</xdr:colOff>
      <xdr:row>69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456372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69</xdr:row>
      <xdr:rowOff>0</xdr:rowOff>
    </xdr:from>
    <xdr:to>
      <xdr:col>4</xdr:col>
      <xdr:colOff>24938</xdr:colOff>
      <xdr:row>69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456372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69</xdr:row>
      <xdr:rowOff>0</xdr:rowOff>
    </xdr:from>
    <xdr:to>
      <xdr:col>4</xdr:col>
      <xdr:colOff>608076</xdr:colOff>
      <xdr:row>69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456372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69</xdr:row>
      <xdr:rowOff>0</xdr:rowOff>
    </xdr:from>
    <xdr:to>
      <xdr:col>5</xdr:col>
      <xdr:colOff>814647</xdr:colOff>
      <xdr:row>69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456372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69</xdr:row>
      <xdr:rowOff>0</xdr:rowOff>
    </xdr:from>
    <xdr:to>
      <xdr:col>6</xdr:col>
      <xdr:colOff>832568</xdr:colOff>
      <xdr:row>69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456372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69</xdr:row>
      <xdr:rowOff>0</xdr:rowOff>
    </xdr:from>
    <xdr:to>
      <xdr:col>7</xdr:col>
      <xdr:colOff>641339</xdr:colOff>
      <xdr:row>69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456372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456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69</xdr:row>
      <xdr:rowOff>0</xdr:rowOff>
    </xdr:from>
    <xdr:to>
      <xdr:col>5</xdr:col>
      <xdr:colOff>907301</xdr:colOff>
      <xdr:row>69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456372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69</xdr:row>
      <xdr:rowOff>0</xdr:rowOff>
    </xdr:from>
    <xdr:to>
      <xdr:col>7</xdr:col>
      <xdr:colOff>598516</xdr:colOff>
      <xdr:row>69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456372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69</xdr:row>
      <xdr:rowOff>0</xdr:rowOff>
    </xdr:from>
    <xdr:to>
      <xdr:col>7</xdr:col>
      <xdr:colOff>91440</xdr:colOff>
      <xdr:row>69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456372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73</xdr:row>
      <xdr:rowOff>0</xdr:rowOff>
    </xdr:from>
    <xdr:to>
      <xdr:col>4</xdr:col>
      <xdr:colOff>28575</xdr:colOff>
      <xdr:row>73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532572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73</xdr:row>
      <xdr:rowOff>0</xdr:rowOff>
    </xdr:from>
    <xdr:to>
      <xdr:col>4</xdr:col>
      <xdr:colOff>600075</xdr:colOff>
      <xdr:row>73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53257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73</xdr:row>
      <xdr:rowOff>0</xdr:rowOff>
    </xdr:from>
    <xdr:to>
      <xdr:col>5</xdr:col>
      <xdr:colOff>819150</xdr:colOff>
      <xdr:row>73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532572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73</xdr:row>
      <xdr:rowOff>0</xdr:rowOff>
    </xdr:from>
    <xdr:to>
      <xdr:col>6</xdr:col>
      <xdr:colOff>790575</xdr:colOff>
      <xdr:row>73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532572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73</xdr:row>
      <xdr:rowOff>0</xdr:rowOff>
    </xdr:from>
    <xdr:to>
      <xdr:col>7</xdr:col>
      <xdr:colOff>638175</xdr:colOff>
      <xdr:row>73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532572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5325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73</xdr:row>
      <xdr:rowOff>0</xdr:rowOff>
    </xdr:from>
    <xdr:to>
      <xdr:col>5</xdr:col>
      <xdr:colOff>904875</xdr:colOff>
      <xdr:row>73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532572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73</xdr:row>
      <xdr:rowOff>0</xdr:rowOff>
    </xdr:from>
    <xdr:to>
      <xdr:col>7</xdr:col>
      <xdr:colOff>600075</xdr:colOff>
      <xdr:row>73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532572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73</xdr:row>
      <xdr:rowOff>0</xdr:rowOff>
    </xdr:from>
    <xdr:to>
      <xdr:col>7</xdr:col>
      <xdr:colOff>95250</xdr:colOff>
      <xdr:row>73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532572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74</xdr:row>
      <xdr:rowOff>19050</xdr:rowOff>
    </xdr:from>
    <xdr:to>
      <xdr:col>7</xdr:col>
      <xdr:colOff>847725</xdr:colOff>
      <xdr:row>95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5554325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6"/>
  <sheetViews>
    <sheetView tabSelected="1" topLeftCell="A61" workbookViewId="0">
      <selection activeCell="H73" sqref="H73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106</v>
      </c>
      <c r="C3" s="10">
        <f>ROUND(B3*70%,0)</f>
        <v>74</v>
      </c>
      <c r="D3" s="10">
        <f>ROUND(B3-C3,0)</f>
        <v>32</v>
      </c>
      <c r="E3" s="11">
        <v>5.16</v>
      </c>
      <c r="F3" s="12">
        <f>D3*E3</f>
        <v>165.12</v>
      </c>
      <c r="G3" s="11">
        <f>ROUNDDOWN(F3/1.04,2)</f>
        <v>158.76</v>
      </c>
      <c r="H3" s="13">
        <f>ROUND(F3-G3,2)</f>
        <v>6.36</v>
      </c>
    </row>
    <row r="4" spans="1:9" s="14" customFormat="1" ht="15" x14ac:dyDescent="0.25">
      <c r="A4" s="8" t="s">
        <v>7</v>
      </c>
      <c r="B4" s="9">
        <v>5</v>
      </c>
      <c r="C4" s="10">
        <f>ROUND(B4*70%,0)</f>
        <v>4</v>
      </c>
      <c r="D4" s="10">
        <f>ROUND(B4-C4,0)</f>
        <v>1</v>
      </c>
      <c r="E4" s="11">
        <v>6.2</v>
      </c>
      <c r="F4" s="12">
        <f>D4*E4</f>
        <v>6.2</v>
      </c>
      <c r="G4" s="11">
        <f>ROUNDDOWN(F4/1.04,2)</f>
        <v>5.96</v>
      </c>
      <c r="H4" s="13">
        <f>ROUND(F4-G4,2)</f>
        <v>0.24</v>
      </c>
    </row>
    <row r="5" spans="1:9" s="14" customFormat="1" ht="15" x14ac:dyDescent="0.25">
      <c r="A5" s="8" t="s">
        <v>8</v>
      </c>
      <c r="B5" s="9">
        <v>97</v>
      </c>
      <c r="C5" s="10">
        <f>ROUND(B5*70%,0)</f>
        <v>68</v>
      </c>
      <c r="D5" s="10">
        <f>ROUND(B5-C5,0)</f>
        <v>29</v>
      </c>
      <c r="E5" s="11">
        <v>0.85</v>
      </c>
      <c r="F5" s="12">
        <f>D5*E5</f>
        <v>24.65</v>
      </c>
      <c r="G5" s="11">
        <f>ROUNDDOWN(F5/1.04,2)</f>
        <v>23.7</v>
      </c>
      <c r="H5" s="13">
        <f>ROUND(F5-G5,2)</f>
        <v>0.95</v>
      </c>
    </row>
    <row r="6" spans="1:9" s="14" customFormat="1" ht="15" x14ac:dyDescent="0.25">
      <c r="A6" s="8" t="s">
        <v>9</v>
      </c>
      <c r="B6" s="9">
        <v>5</v>
      </c>
      <c r="C6" s="10">
        <f>ROUND(B6*70%,0)</f>
        <v>4</v>
      </c>
      <c r="D6" s="10">
        <f>ROUND(B6-C6,0)</f>
        <v>1</v>
      </c>
      <c r="E6" s="11">
        <v>3</v>
      </c>
      <c r="F6" s="12">
        <f>D6*E6</f>
        <v>3</v>
      </c>
      <c r="G6" s="11">
        <f>ROUNDDOWN(F6/1.04,2)</f>
        <v>2.88</v>
      </c>
      <c r="H6" s="13">
        <f>ROUND(F6-G6,2)</f>
        <v>0.12</v>
      </c>
    </row>
    <row r="7" spans="1:9" s="14" customFormat="1" ht="15" x14ac:dyDescent="0.25">
      <c r="A7" s="8" t="s">
        <v>10</v>
      </c>
      <c r="B7" s="9">
        <v>35</v>
      </c>
      <c r="C7" s="10">
        <f>ROUND(B7*70%,0)</f>
        <v>25</v>
      </c>
      <c r="D7" s="10">
        <f>ROUND(B7-C7,0)</f>
        <v>10</v>
      </c>
      <c r="E7" s="11">
        <v>3</v>
      </c>
      <c r="F7" s="12">
        <f>D7*E7</f>
        <v>30</v>
      </c>
      <c r="G7" s="11">
        <f>ROUNDDOWN(F7/1.04,2)</f>
        <v>28.84</v>
      </c>
      <c r="H7" s="13">
        <f>ROUND(F7-G7,2)</f>
        <v>1.1599999999999999</v>
      </c>
    </row>
    <row r="8" spans="1:9" s="14" customFormat="1" ht="15" x14ac:dyDescent="0.25">
      <c r="A8" s="8" t="s">
        <v>11</v>
      </c>
      <c r="B8" s="9">
        <v>3</v>
      </c>
      <c r="C8" s="10">
        <f t="shared" ref="C8:C71" si="0">ROUND(B8*70%,0)</f>
        <v>2</v>
      </c>
      <c r="D8" s="10">
        <f t="shared" ref="D8:D62" si="1">ROUND(B8-C8,0)</f>
        <v>1</v>
      </c>
      <c r="E8" s="11">
        <v>3.5</v>
      </c>
      <c r="F8" s="12">
        <f t="shared" ref="F8:F62" si="2">D8*E8</f>
        <v>3.5</v>
      </c>
      <c r="G8" s="11">
        <f t="shared" ref="G8:G71" si="3">ROUNDDOWN(F8/1.04,2)</f>
        <v>3.36</v>
      </c>
      <c r="H8" s="13">
        <f t="shared" ref="H8:H62" si="4">ROUND(F8-G8,2)</f>
        <v>0.14000000000000001</v>
      </c>
    </row>
    <row r="9" spans="1:9" s="14" customFormat="1" ht="15" x14ac:dyDescent="0.25">
      <c r="A9" s="8" t="s">
        <v>12</v>
      </c>
      <c r="B9" s="9">
        <v>14</v>
      </c>
      <c r="C9" s="10">
        <f>ROUND(B9*70%,0)</f>
        <v>10</v>
      </c>
      <c r="D9" s="10">
        <f>ROUND(B9-C9,0)</f>
        <v>4</v>
      </c>
      <c r="E9" s="11">
        <v>3.5</v>
      </c>
      <c r="F9" s="12">
        <f>D9*E9</f>
        <v>14</v>
      </c>
      <c r="G9" s="11">
        <f>ROUNDDOWN(F9/1.04,2)</f>
        <v>13.46</v>
      </c>
      <c r="H9" s="13">
        <f>ROUND(F9-G9,2)</f>
        <v>0.54</v>
      </c>
    </row>
    <row r="10" spans="1:9" s="14" customFormat="1" ht="15" x14ac:dyDescent="0.25">
      <c r="A10" s="8" t="s">
        <v>13</v>
      </c>
      <c r="B10" s="9">
        <v>1</v>
      </c>
      <c r="C10" s="10">
        <f t="shared" ref="C10" si="5">ROUND(B10*70%,0)</f>
        <v>1</v>
      </c>
      <c r="D10" s="10">
        <f t="shared" ref="D10" si="6">ROUND(B10-C10,0)</f>
        <v>0</v>
      </c>
      <c r="E10" s="11">
        <v>10</v>
      </c>
      <c r="F10" s="12">
        <f t="shared" ref="F10" si="7">D10*E10</f>
        <v>0</v>
      </c>
      <c r="G10" s="11">
        <f t="shared" ref="G10" si="8">ROUNDDOWN(F10/1.04,2)</f>
        <v>0</v>
      </c>
      <c r="H10" s="13">
        <f t="shared" ref="H10" si="9">ROUND(F10-G10,2)</f>
        <v>0</v>
      </c>
    </row>
    <row r="11" spans="1:9" s="14" customFormat="1" ht="15" x14ac:dyDescent="0.25">
      <c r="A11" s="8" t="s">
        <v>14</v>
      </c>
      <c r="B11" s="9">
        <v>1</v>
      </c>
      <c r="C11" s="10">
        <f>ROUND(B11*70%,0)</f>
        <v>1</v>
      </c>
      <c r="D11" s="10">
        <f>ROUND(B11-C11,0)</f>
        <v>0</v>
      </c>
      <c r="E11" s="11">
        <v>25</v>
      </c>
      <c r="F11" s="12">
        <f>D11*E11</f>
        <v>0</v>
      </c>
      <c r="G11" s="11">
        <f>ROUNDDOWN(F11/1.04,2)</f>
        <v>0</v>
      </c>
      <c r="H11" s="13">
        <f>ROUND(F11-G11,2)</f>
        <v>0</v>
      </c>
    </row>
    <row r="12" spans="1:9" s="14" customFormat="1" ht="15" x14ac:dyDescent="0.25">
      <c r="A12" s="8" t="s">
        <v>15</v>
      </c>
      <c r="B12" s="9">
        <v>1</v>
      </c>
      <c r="C12" s="10">
        <f t="shared" si="0"/>
        <v>1</v>
      </c>
      <c r="D12" s="10">
        <f t="shared" si="1"/>
        <v>0</v>
      </c>
      <c r="E12" s="11">
        <v>2.5</v>
      </c>
      <c r="F12" s="12">
        <f t="shared" si="2"/>
        <v>0</v>
      </c>
      <c r="G12" s="11">
        <f t="shared" si="3"/>
        <v>0</v>
      </c>
      <c r="H12" s="13">
        <f t="shared" si="4"/>
        <v>0</v>
      </c>
    </row>
    <row r="13" spans="1:9" s="14" customFormat="1" ht="15" x14ac:dyDescent="0.25">
      <c r="A13" s="8" t="s">
        <v>16</v>
      </c>
      <c r="B13" s="9">
        <v>15</v>
      </c>
      <c r="C13" s="10">
        <f t="shared" si="0"/>
        <v>11</v>
      </c>
      <c r="D13" s="10">
        <f t="shared" si="1"/>
        <v>4</v>
      </c>
      <c r="E13" s="11">
        <v>3.4</v>
      </c>
      <c r="F13" s="12">
        <f t="shared" si="2"/>
        <v>13.6</v>
      </c>
      <c r="G13" s="11">
        <f t="shared" si="3"/>
        <v>13.07</v>
      </c>
      <c r="H13" s="13">
        <f t="shared" si="4"/>
        <v>0.53</v>
      </c>
    </row>
    <row r="14" spans="1:9" s="14" customFormat="1" ht="15" x14ac:dyDescent="0.25">
      <c r="A14" s="8" t="s">
        <v>17</v>
      </c>
      <c r="B14" s="9">
        <v>1</v>
      </c>
      <c r="C14" s="10">
        <f t="shared" si="0"/>
        <v>1</v>
      </c>
      <c r="D14" s="10">
        <f t="shared" si="1"/>
        <v>0</v>
      </c>
      <c r="E14" s="11">
        <v>6</v>
      </c>
      <c r="F14" s="12">
        <f t="shared" si="2"/>
        <v>0</v>
      </c>
      <c r="G14" s="11">
        <f t="shared" si="3"/>
        <v>0</v>
      </c>
      <c r="H14" s="13">
        <f t="shared" si="4"/>
        <v>0</v>
      </c>
    </row>
    <row r="15" spans="1:9" s="14" customFormat="1" ht="15" x14ac:dyDescent="0.25">
      <c r="A15" s="8" t="s">
        <v>18</v>
      </c>
      <c r="B15" s="9">
        <v>69</v>
      </c>
      <c r="C15" s="10">
        <f>ROUND(B15*70%,0)</f>
        <v>48</v>
      </c>
      <c r="D15" s="10">
        <f>ROUND(B15-C15,0)</f>
        <v>21</v>
      </c>
      <c r="E15" s="11">
        <v>15</v>
      </c>
      <c r="F15" s="12">
        <f>D15*E15</f>
        <v>315</v>
      </c>
      <c r="G15" s="11">
        <f>ROUNDDOWN(F15/1.04,2)</f>
        <v>302.88</v>
      </c>
      <c r="H15" s="13">
        <f>ROUND(F15-G15,2)</f>
        <v>12.12</v>
      </c>
    </row>
    <row r="16" spans="1:9" s="14" customFormat="1" ht="15" x14ac:dyDescent="0.25">
      <c r="A16" s="8" t="s">
        <v>19</v>
      </c>
      <c r="B16" s="9">
        <v>24</v>
      </c>
      <c r="C16" s="10">
        <f t="shared" si="0"/>
        <v>17</v>
      </c>
      <c r="D16" s="10">
        <f t="shared" si="1"/>
        <v>7</v>
      </c>
      <c r="E16" s="11">
        <v>2.4</v>
      </c>
      <c r="F16" s="12">
        <f t="shared" si="2"/>
        <v>16.8</v>
      </c>
      <c r="G16" s="11">
        <f t="shared" si="3"/>
        <v>16.149999999999999</v>
      </c>
      <c r="H16" s="13">
        <f t="shared" si="4"/>
        <v>0.65</v>
      </c>
    </row>
    <row r="17" spans="1:8" s="14" customFormat="1" ht="15" x14ac:dyDescent="0.25">
      <c r="A17" s="8" t="s">
        <v>20</v>
      </c>
      <c r="B17" s="9">
        <v>28</v>
      </c>
      <c r="C17" s="10">
        <f t="shared" si="0"/>
        <v>20</v>
      </c>
      <c r="D17" s="10">
        <f t="shared" si="1"/>
        <v>8</v>
      </c>
      <c r="E17" s="11">
        <v>2.8</v>
      </c>
      <c r="F17" s="12">
        <f t="shared" si="2"/>
        <v>22.4</v>
      </c>
      <c r="G17" s="11">
        <f t="shared" si="3"/>
        <v>21.53</v>
      </c>
      <c r="H17" s="13">
        <f t="shared" si="4"/>
        <v>0.87</v>
      </c>
    </row>
    <row r="18" spans="1:8" s="14" customFormat="1" ht="15" x14ac:dyDescent="0.25">
      <c r="A18" s="8" t="s">
        <v>21</v>
      </c>
      <c r="B18" s="9">
        <v>2</v>
      </c>
      <c r="C18" s="10">
        <f t="shared" si="0"/>
        <v>1</v>
      </c>
      <c r="D18" s="10">
        <f t="shared" si="1"/>
        <v>1</v>
      </c>
      <c r="E18" s="11">
        <v>3.5</v>
      </c>
      <c r="F18" s="12">
        <f t="shared" si="2"/>
        <v>3.5</v>
      </c>
      <c r="G18" s="11">
        <f t="shared" si="3"/>
        <v>3.36</v>
      </c>
      <c r="H18" s="13">
        <f t="shared" si="4"/>
        <v>0.14000000000000001</v>
      </c>
    </row>
    <row r="19" spans="1:8" s="14" customFormat="1" ht="15" x14ac:dyDescent="0.25">
      <c r="A19" s="8" t="s">
        <v>22</v>
      </c>
      <c r="B19" s="9">
        <v>2</v>
      </c>
      <c r="C19" s="10">
        <f t="shared" si="0"/>
        <v>1</v>
      </c>
      <c r="D19" s="10">
        <f t="shared" si="1"/>
        <v>1</v>
      </c>
      <c r="E19" s="11">
        <v>10</v>
      </c>
      <c r="F19" s="12">
        <f t="shared" si="2"/>
        <v>10</v>
      </c>
      <c r="G19" s="11">
        <f t="shared" si="3"/>
        <v>9.61</v>
      </c>
      <c r="H19" s="13">
        <f t="shared" si="4"/>
        <v>0.39</v>
      </c>
    </row>
    <row r="20" spans="1:8" s="14" customFormat="1" ht="15" x14ac:dyDescent="0.25">
      <c r="A20" s="8" t="s">
        <v>23</v>
      </c>
      <c r="B20" s="9">
        <v>1</v>
      </c>
      <c r="C20" s="10">
        <f t="shared" si="0"/>
        <v>1</v>
      </c>
      <c r="D20" s="10">
        <f t="shared" si="1"/>
        <v>0</v>
      </c>
      <c r="E20" s="11">
        <v>10</v>
      </c>
      <c r="F20" s="12">
        <f t="shared" si="2"/>
        <v>0</v>
      </c>
      <c r="G20" s="11">
        <f t="shared" si="3"/>
        <v>0</v>
      </c>
      <c r="H20" s="13">
        <f t="shared" si="4"/>
        <v>0</v>
      </c>
    </row>
    <row r="21" spans="1:8" s="14" customFormat="1" ht="15" x14ac:dyDescent="0.25">
      <c r="A21" s="8" t="s">
        <v>24</v>
      </c>
      <c r="B21" s="9">
        <v>2</v>
      </c>
      <c r="C21" s="10">
        <f t="shared" si="0"/>
        <v>1</v>
      </c>
      <c r="D21" s="10">
        <f t="shared" si="1"/>
        <v>1</v>
      </c>
      <c r="E21" s="11">
        <v>3.5</v>
      </c>
      <c r="F21" s="12">
        <f t="shared" si="2"/>
        <v>3.5</v>
      </c>
      <c r="G21" s="11">
        <f t="shared" si="3"/>
        <v>3.36</v>
      </c>
      <c r="H21" s="13">
        <f t="shared" si="4"/>
        <v>0.14000000000000001</v>
      </c>
    </row>
    <row r="22" spans="1:8" s="14" customFormat="1" ht="15" x14ac:dyDescent="0.25">
      <c r="A22" s="8" t="s">
        <v>25</v>
      </c>
      <c r="B22" s="9">
        <v>2</v>
      </c>
      <c r="C22" s="10">
        <f t="shared" si="0"/>
        <v>1</v>
      </c>
      <c r="D22" s="10">
        <f t="shared" si="1"/>
        <v>1</v>
      </c>
      <c r="E22" s="11">
        <v>10</v>
      </c>
      <c r="F22" s="12">
        <f t="shared" si="2"/>
        <v>10</v>
      </c>
      <c r="G22" s="11">
        <f t="shared" si="3"/>
        <v>9.61</v>
      </c>
      <c r="H22" s="13">
        <f t="shared" si="4"/>
        <v>0.39</v>
      </c>
    </row>
    <row r="23" spans="1:8" s="14" customFormat="1" ht="15" x14ac:dyDescent="0.25">
      <c r="A23" s="8" t="s">
        <v>26</v>
      </c>
      <c r="B23" s="9">
        <v>3</v>
      </c>
      <c r="C23" s="10">
        <f t="shared" si="0"/>
        <v>2</v>
      </c>
      <c r="D23" s="10">
        <f t="shared" si="1"/>
        <v>1</v>
      </c>
      <c r="E23" s="11">
        <v>3.5</v>
      </c>
      <c r="F23" s="12">
        <f t="shared" si="2"/>
        <v>3.5</v>
      </c>
      <c r="G23" s="11">
        <f t="shared" si="3"/>
        <v>3.36</v>
      </c>
      <c r="H23" s="13">
        <f t="shared" si="4"/>
        <v>0.14000000000000001</v>
      </c>
    </row>
    <row r="24" spans="1:8" s="14" customFormat="1" ht="15" x14ac:dyDescent="0.25">
      <c r="A24" s="8" t="s">
        <v>27</v>
      </c>
      <c r="B24" s="9">
        <v>99</v>
      </c>
      <c r="C24" s="10">
        <f>ROUND(B24*70%,0)</f>
        <v>69</v>
      </c>
      <c r="D24" s="10">
        <f>ROUND(B24-C24,0)</f>
        <v>30</v>
      </c>
      <c r="E24" s="11">
        <v>3.8</v>
      </c>
      <c r="F24" s="12">
        <f>D24*E24</f>
        <v>114</v>
      </c>
      <c r="G24" s="11">
        <f>ROUNDDOWN(F24/1.04,2)</f>
        <v>109.61</v>
      </c>
      <c r="H24" s="13">
        <f>ROUND(F24-G24,2)</f>
        <v>4.3899999999999997</v>
      </c>
    </row>
    <row r="25" spans="1:8" s="14" customFormat="1" ht="15" x14ac:dyDescent="0.25">
      <c r="A25" s="8" t="s">
        <v>28</v>
      </c>
      <c r="B25" s="9">
        <v>5</v>
      </c>
      <c r="C25" s="10">
        <f t="shared" si="0"/>
        <v>4</v>
      </c>
      <c r="D25" s="10">
        <f t="shared" si="1"/>
        <v>1</v>
      </c>
      <c r="E25" s="11">
        <v>4.5</v>
      </c>
      <c r="F25" s="12">
        <f t="shared" si="2"/>
        <v>4.5</v>
      </c>
      <c r="G25" s="11">
        <f t="shared" si="3"/>
        <v>4.32</v>
      </c>
      <c r="H25" s="13">
        <f t="shared" si="4"/>
        <v>0.18</v>
      </c>
    </row>
    <row r="26" spans="1:8" s="14" customFormat="1" ht="15" x14ac:dyDescent="0.25">
      <c r="A26" s="8" t="s">
        <v>29</v>
      </c>
      <c r="B26" s="9">
        <v>2</v>
      </c>
      <c r="C26" s="10">
        <f t="shared" si="0"/>
        <v>1</v>
      </c>
      <c r="D26" s="10">
        <f t="shared" si="1"/>
        <v>1</v>
      </c>
      <c r="E26" s="11">
        <v>6</v>
      </c>
      <c r="F26" s="12">
        <f t="shared" si="2"/>
        <v>6</v>
      </c>
      <c r="G26" s="11">
        <f t="shared" si="3"/>
        <v>5.76</v>
      </c>
      <c r="H26" s="13">
        <f t="shared" si="4"/>
        <v>0.24</v>
      </c>
    </row>
    <row r="27" spans="1:8" s="14" customFormat="1" ht="15" x14ac:dyDescent="0.25">
      <c r="A27" s="8" t="s">
        <v>30</v>
      </c>
      <c r="B27" s="9">
        <v>17</v>
      </c>
      <c r="C27" s="10">
        <f t="shared" si="0"/>
        <v>12</v>
      </c>
      <c r="D27" s="10">
        <f t="shared" si="1"/>
        <v>5</v>
      </c>
      <c r="E27" s="11">
        <v>2</v>
      </c>
      <c r="F27" s="12">
        <f t="shared" si="2"/>
        <v>10</v>
      </c>
      <c r="G27" s="11">
        <f t="shared" si="3"/>
        <v>9.61</v>
      </c>
      <c r="H27" s="13">
        <f t="shared" si="4"/>
        <v>0.39</v>
      </c>
    </row>
    <row r="28" spans="1:8" s="14" customFormat="1" ht="15" x14ac:dyDescent="0.25">
      <c r="A28" s="8" t="s">
        <v>31</v>
      </c>
      <c r="B28" s="9">
        <v>15</v>
      </c>
      <c r="C28" s="10">
        <f t="shared" si="0"/>
        <v>11</v>
      </c>
      <c r="D28" s="10">
        <f t="shared" si="1"/>
        <v>4</v>
      </c>
      <c r="E28" s="11">
        <v>2</v>
      </c>
      <c r="F28" s="12">
        <f t="shared" si="2"/>
        <v>8</v>
      </c>
      <c r="G28" s="11">
        <f t="shared" si="3"/>
        <v>7.69</v>
      </c>
      <c r="H28" s="13">
        <f t="shared" si="4"/>
        <v>0.31</v>
      </c>
    </row>
    <row r="29" spans="1:8" s="14" customFormat="1" ht="15" x14ac:dyDescent="0.25">
      <c r="A29" s="8" t="s">
        <v>32</v>
      </c>
      <c r="B29" s="9">
        <v>14</v>
      </c>
      <c r="C29" s="10">
        <f t="shared" si="0"/>
        <v>10</v>
      </c>
      <c r="D29" s="10">
        <f t="shared" si="1"/>
        <v>4</v>
      </c>
      <c r="E29" s="11">
        <v>10.33</v>
      </c>
      <c r="F29" s="12">
        <f t="shared" si="2"/>
        <v>41.32</v>
      </c>
      <c r="G29" s="11">
        <f t="shared" si="3"/>
        <v>39.729999999999997</v>
      </c>
      <c r="H29" s="13">
        <f t="shared" si="4"/>
        <v>1.59</v>
      </c>
    </row>
    <row r="30" spans="1:8" s="14" customFormat="1" ht="15" x14ac:dyDescent="0.25">
      <c r="A30" s="8" t="s">
        <v>33</v>
      </c>
      <c r="B30" s="9">
        <v>38</v>
      </c>
      <c r="C30" s="10">
        <f t="shared" si="0"/>
        <v>27</v>
      </c>
      <c r="D30" s="10">
        <f t="shared" si="1"/>
        <v>11</v>
      </c>
      <c r="E30" s="11">
        <v>10.33</v>
      </c>
      <c r="F30" s="12">
        <f t="shared" si="2"/>
        <v>113.63</v>
      </c>
      <c r="G30" s="11">
        <f t="shared" si="3"/>
        <v>109.25</v>
      </c>
      <c r="H30" s="13">
        <f t="shared" si="4"/>
        <v>4.38</v>
      </c>
    </row>
    <row r="31" spans="1:8" s="14" customFormat="1" ht="15" x14ac:dyDescent="0.25">
      <c r="A31" s="8" t="s">
        <v>34</v>
      </c>
      <c r="B31" s="9">
        <v>4</v>
      </c>
      <c r="C31" s="10">
        <f>ROUND(B31*70%,0)</f>
        <v>3</v>
      </c>
      <c r="D31" s="10">
        <f>ROUND(B31-C31,0)</f>
        <v>1</v>
      </c>
      <c r="E31" s="11">
        <v>3</v>
      </c>
      <c r="F31" s="12">
        <f>D31*E31</f>
        <v>3</v>
      </c>
      <c r="G31" s="11">
        <f>ROUNDDOWN(F31/1.04,2)</f>
        <v>2.88</v>
      </c>
      <c r="H31" s="13">
        <f>ROUND(F31-G31,2)</f>
        <v>0.12</v>
      </c>
    </row>
    <row r="32" spans="1:8" s="14" customFormat="1" ht="15" x14ac:dyDescent="0.25">
      <c r="A32" s="8" t="s">
        <v>35</v>
      </c>
      <c r="B32" s="9">
        <v>38</v>
      </c>
      <c r="C32" s="10">
        <f t="shared" si="0"/>
        <v>27</v>
      </c>
      <c r="D32" s="10">
        <f t="shared" si="1"/>
        <v>11</v>
      </c>
      <c r="E32" s="11">
        <v>0.65</v>
      </c>
      <c r="F32" s="12">
        <f t="shared" si="2"/>
        <v>7.15</v>
      </c>
      <c r="G32" s="11">
        <f t="shared" si="3"/>
        <v>6.87</v>
      </c>
      <c r="H32" s="13">
        <f t="shared" si="4"/>
        <v>0.28000000000000003</v>
      </c>
    </row>
    <row r="33" spans="1:8" s="14" customFormat="1" ht="15" x14ac:dyDescent="0.25">
      <c r="A33" s="8" t="s">
        <v>36</v>
      </c>
      <c r="B33" s="9">
        <v>17</v>
      </c>
      <c r="C33" s="10">
        <f>ROUND(B33*70%,0)</f>
        <v>12</v>
      </c>
      <c r="D33" s="10">
        <f>ROUND(B33-C33,0)</f>
        <v>5</v>
      </c>
      <c r="E33" s="11">
        <v>3.5</v>
      </c>
      <c r="F33" s="12">
        <f>D33*E33</f>
        <v>17.5</v>
      </c>
      <c r="G33" s="11">
        <f>ROUNDDOWN(F33/1.04,2)</f>
        <v>16.82</v>
      </c>
      <c r="H33" s="13">
        <f>ROUND(F33-G33,2)</f>
        <v>0.68</v>
      </c>
    </row>
    <row r="34" spans="1:8" ht="15" x14ac:dyDescent="0.25">
      <c r="A34" s="8" t="s">
        <v>37</v>
      </c>
      <c r="B34" s="9">
        <v>182</v>
      </c>
      <c r="C34" s="10">
        <f t="shared" si="0"/>
        <v>127</v>
      </c>
      <c r="D34" s="10">
        <f t="shared" si="1"/>
        <v>55</v>
      </c>
      <c r="E34" s="11">
        <v>2.8</v>
      </c>
      <c r="F34" s="12">
        <f t="shared" si="2"/>
        <v>154</v>
      </c>
      <c r="G34" s="11">
        <f t="shared" si="3"/>
        <v>148.07</v>
      </c>
      <c r="H34" s="13">
        <f t="shared" si="4"/>
        <v>5.93</v>
      </c>
    </row>
    <row r="35" spans="1:8" ht="15" x14ac:dyDescent="0.25">
      <c r="A35" s="8" t="s">
        <v>38</v>
      </c>
      <c r="B35" s="9">
        <v>5</v>
      </c>
      <c r="C35" s="10">
        <f>ROUND(B35*70%,0)</f>
        <v>4</v>
      </c>
      <c r="D35" s="10">
        <f>ROUND(B35-C35,0)</f>
        <v>1</v>
      </c>
      <c r="E35" s="11">
        <v>3</v>
      </c>
      <c r="F35" s="12">
        <f>D35*E35</f>
        <v>3</v>
      </c>
      <c r="G35" s="11">
        <f>ROUNDDOWN(F35/1.04,2)</f>
        <v>2.88</v>
      </c>
      <c r="H35" s="13">
        <f>ROUND(F35-G35,2)</f>
        <v>0.12</v>
      </c>
    </row>
    <row r="36" spans="1:8" ht="15" x14ac:dyDescent="0.25">
      <c r="A36" s="8" t="s">
        <v>39</v>
      </c>
      <c r="B36" s="9">
        <v>30</v>
      </c>
      <c r="C36" s="10">
        <f>ROUND(B36*70%,0)</f>
        <v>21</v>
      </c>
      <c r="D36" s="10">
        <f>ROUND(B36-C36,0)</f>
        <v>9</v>
      </c>
      <c r="E36" s="11">
        <v>3</v>
      </c>
      <c r="F36" s="12">
        <f>D36*E36</f>
        <v>27</v>
      </c>
      <c r="G36" s="11">
        <f>ROUNDDOWN(F36/1.04,2)</f>
        <v>25.96</v>
      </c>
      <c r="H36" s="13">
        <f>ROUND(F36-G36,2)</f>
        <v>1.04</v>
      </c>
    </row>
    <row r="37" spans="1:8" ht="15" x14ac:dyDescent="0.25">
      <c r="A37" s="8" t="s">
        <v>40</v>
      </c>
      <c r="B37" s="9">
        <v>5</v>
      </c>
      <c r="C37" s="10">
        <f t="shared" ref="C37" si="10">ROUND(B37*70%,0)</f>
        <v>4</v>
      </c>
      <c r="D37" s="10">
        <f>ROUND(B37-C37,0)</f>
        <v>1</v>
      </c>
      <c r="E37" s="11">
        <v>3</v>
      </c>
      <c r="F37" s="12">
        <f>D37*E37</f>
        <v>3</v>
      </c>
      <c r="G37" s="11">
        <f t="shared" ref="G37" si="11">ROUNDDOWN(F37/1.04,2)</f>
        <v>2.88</v>
      </c>
      <c r="H37" s="13">
        <f>ROUND(F37-G37,2)</f>
        <v>0.12</v>
      </c>
    </row>
    <row r="38" spans="1:8" ht="15" x14ac:dyDescent="0.25">
      <c r="A38" s="8" t="s">
        <v>41</v>
      </c>
      <c r="B38" s="9">
        <v>59</v>
      </c>
      <c r="C38" s="10">
        <f t="shared" si="0"/>
        <v>41</v>
      </c>
      <c r="D38" s="10">
        <f t="shared" si="1"/>
        <v>18</v>
      </c>
      <c r="E38" s="11">
        <v>0.9</v>
      </c>
      <c r="F38" s="12">
        <f t="shared" si="2"/>
        <v>16.2</v>
      </c>
      <c r="G38" s="11">
        <f t="shared" si="3"/>
        <v>15.57</v>
      </c>
      <c r="H38" s="13">
        <f t="shared" si="4"/>
        <v>0.63</v>
      </c>
    </row>
    <row r="39" spans="1:8" ht="15" x14ac:dyDescent="0.25">
      <c r="A39" s="8" t="s">
        <v>42</v>
      </c>
      <c r="B39" s="9">
        <v>26</v>
      </c>
      <c r="C39" s="10">
        <f t="shared" si="0"/>
        <v>18</v>
      </c>
      <c r="D39" s="10">
        <f t="shared" si="1"/>
        <v>8</v>
      </c>
      <c r="E39" s="11">
        <v>1</v>
      </c>
      <c r="F39" s="12">
        <f t="shared" si="2"/>
        <v>8</v>
      </c>
      <c r="G39" s="11">
        <f t="shared" si="3"/>
        <v>7.69</v>
      </c>
      <c r="H39" s="13">
        <f t="shared" si="4"/>
        <v>0.31</v>
      </c>
    </row>
    <row r="40" spans="1:8" ht="15" x14ac:dyDescent="0.25">
      <c r="A40" s="15" t="s">
        <v>42</v>
      </c>
      <c r="B40" s="16">
        <v>64</v>
      </c>
      <c r="C40" s="17">
        <f t="shared" si="0"/>
        <v>45</v>
      </c>
      <c r="D40" s="17">
        <f t="shared" si="1"/>
        <v>19</v>
      </c>
      <c r="E40" s="18">
        <v>1</v>
      </c>
      <c r="F40" s="19">
        <f t="shared" si="2"/>
        <v>19</v>
      </c>
      <c r="G40" s="18">
        <f t="shared" si="3"/>
        <v>18.260000000000002</v>
      </c>
      <c r="H40" s="13">
        <f t="shared" si="4"/>
        <v>0.74</v>
      </c>
    </row>
    <row r="41" spans="1:8" ht="15" x14ac:dyDescent="0.25">
      <c r="A41" s="15" t="s">
        <v>43</v>
      </c>
      <c r="B41" s="16">
        <v>131</v>
      </c>
      <c r="C41" s="17">
        <f t="shared" si="0"/>
        <v>92</v>
      </c>
      <c r="D41" s="17">
        <f t="shared" si="1"/>
        <v>39</v>
      </c>
      <c r="E41" s="18">
        <v>0.65</v>
      </c>
      <c r="F41" s="19">
        <f t="shared" si="2"/>
        <v>25.35</v>
      </c>
      <c r="G41" s="18">
        <f t="shared" si="3"/>
        <v>24.37</v>
      </c>
      <c r="H41" s="13">
        <f t="shared" si="4"/>
        <v>0.98</v>
      </c>
    </row>
    <row r="42" spans="1:8" ht="15" x14ac:dyDescent="0.25">
      <c r="A42" s="8" t="s">
        <v>43</v>
      </c>
      <c r="B42" s="9">
        <v>108</v>
      </c>
      <c r="C42" s="10">
        <f>ROUND(B42*70%,0)</f>
        <v>76</v>
      </c>
      <c r="D42" s="10">
        <f>ROUND(B42-C42,0)</f>
        <v>32</v>
      </c>
      <c r="E42" s="11">
        <v>0.8</v>
      </c>
      <c r="F42" s="12">
        <f>D42*E42</f>
        <v>25.6</v>
      </c>
      <c r="G42" s="11">
        <f>ROUNDDOWN(F42/1.04,2)</f>
        <v>24.61</v>
      </c>
      <c r="H42" s="13">
        <f>ROUND(F42-G42,2)</f>
        <v>0.99</v>
      </c>
    </row>
    <row r="43" spans="1:8" ht="15" x14ac:dyDescent="0.25">
      <c r="A43" s="8" t="s">
        <v>44</v>
      </c>
      <c r="B43" s="9">
        <v>96</v>
      </c>
      <c r="C43" s="10">
        <f>ROUND(B43*70%,0)</f>
        <v>67</v>
      </c>
      <c r="D43" s="10">
        <f>ROUND(B43-C43,0)</f>
        <v>29</v>
      </c>
      <c r="E43" s="11">
        <v>1</v>
      </c>
      <c r="F43" s="12">
        <f>D43*E43</f>
        <v>29</v>
      </c>
      <c r="G43" s="11">
        <f>ROUNDDOWN(F43/1.04,2)</f>
        <v>27.88</v>
      </c>
      <c r="H43" s="13">
        <f>ROUND(F43-G43,2)</f>
        <v>1.1200000000000001</v>
      </c>
    </row>
    <row r="44" spans="1:8" ht="15" x14ac:dyDescent="0.25">
      <c r="A44" s="8" t="s">
        <v>45</v>
      </c>
      <c r="B44" s="9">
        <v>92</v>
      </c>
      <c r="C44" s="10">
        <f>ROUND(B44*70%,0)</f>
        <v>64</v>
      </c>
      <c r="D44" s="10">
        <f>ROUND(B44-C44,0)</f>
        <v>28</v>
      </c>
      <c r="E44" s="11">
        <v>2.8</v>
      </c>
      <c r="F44" s="12">
        <f>D44*E44</f>
        <v>78.399999999999991</v>
      </c>
      <c r="G44" s="11">
        <f>ROUNDDOWN(F44/1.04,2)</f>
        <v>75.38</v>
      </c>
      <c r="H44" s="13">
        <f>ROUND(F44-G44,2)</f>
        <v>3.02</v>
      </c>
    </row>
    <row r="45" spans="1:8" ht="15" x14ac:dyDescent="0.25">
      <c r="A45" s="8" t="s">
        <v>46</v>
      </c>
      <c r="B45" s="9">
        <v>3</v>
      </c>
      <c r="C45" s="10">
        <f t="shared" si="0"/>
        <v>2</v>
      </c>
      <c r="D45" s="10">
        <f t="shared" si="1"/>
        <v>1</v>
      </c>
      <c r="E45" s="11">
        <v>5</v>
      </c>
      <c r="F45" s="12">
        <f t="shared" si="2"/>
        <v>5</v>
      </c>
      <c r="G45" s="11">
        <f t="shared" si="3"/>
        <v>4.8</v>
      </c>
      <c r="H45" s="13">
        <f t="shared" si="4"/>
        <v>0.2</v>
      </c>
    </row>
    <row r="46" spans="1:8" ht="15" x14ac:dyDescent="0.25">
      <c r="A46" s="8" t="s">
        <v>47</v>
      </c>
      <c r="B46" s="9">
        <v>3</v>
      </c>
      <c r="C46" s="10">
        <f t="shared" si="0"/>
        <v>2</v>
      </c>
      <c r="D46" s="10">
        <f t="shared" si="1"/>
        <v>1</v>
      </c>
      <c r="E46" s="11">
        <v>7.75</v>
      </c>
      <c r="F46" s="12">
        <f t="shared" si="2"/>
        <v>7.75</v>
      </c>
      <c r="G46" s="11">
        <f t="shared" si="3"/>
        <v>7.45</v>
      </c>
      <c r="H46" s="13">
        <f t="shared" si="4"/>
        <v>0.3</v>
      </c>
    </row>
    <row r="47" spans="1:8" ht="15" x14ac:dyDescent="0.25">
      <c r="A47" s="8" t="s">
        <v>48</v>
      </c>
      <c r="B47" s="9">
        <v>2</v>
      </c>
      <c r="C47" s="10">
        <f t="shared" si="0"/>
        <v>1</v>
      </c>
      <c r="D47" s="10">
        <f t="shared" si="1"/>
        <v>1</v>
      </c>
      <c r="E47" s="11">
        <v>12.91</v>
      </c>
      <c r="F47" s="12">
        <f t="shared" si="2"/>
        <v>12.91</v>
      </c>
      <c r="G47" s="11">
        <f t="shared" si="3"/>
        <v>12.41</v>
      </c>
      <c r="H47" s="13">
        <f t="shared" si="4"/>
        <v>0.5</v>
      </c>
    </row>
    <row r="48" spans="1:8" ht="15" x14ac:dyDescent="0.25">
      <c r="A48" s="8" t="s">
        <v>49</v>
      </c>
      <c r="B48" s="9">
        <v>28</v>
      </c>
      <c r="C48" s="10">
        <f t="shared" si="0"/>
        <v>20</v>
      </c>
      <c r="D48" s="10">
        <f t="shared" si="1"/>
        <v>8</v>
      </c>
      <c r="E48" s="11">
        <v>12.91</v>
      </c>
      <c r="F48" s="12">
        <f t="shared" si="2"/>
        <v>103.28</v>
      </c>
      <c r="G48" s="11">
        <f t="shared" si="3"/>
        <v>99.3</v>
      </c>
      <c r="H48" s="13">
        <f t="shared" si="4"/>
        <v>3.98</v>
      </c>
    </row>
    <row r="49" spans="1:8" ht="15" x14ac:dyDescent="0.25">
      <c r="A49" s="8" t="s">
        <v>50</v>
      </c>
      <c r="B49" s="9">
        <v>240</v>
      </c>
      <c r="C49" s="10">
        <f t="shared" si="0"/>
        <v>168</v>
      </c>
      <c r="D49" s="10">
        <f t="shared" si="1"/>
        <v>72</v>
      </c>
      <c r="E49" s="11">
        <v>2.1</v>
      </c>
      <c r="F49" s="12">
        <f t="shared" si="2"/>
        <v>151.20000000000002</v>
      </c>
      <c r="G49" s="11">
        <f t="shared" si="3"/>
        <v>145.38</v>
      </c>
      <c r="H49" s="13">
        <f t="shared" si="4"/>
        <v>5.82</v>
      </c>
    </row>
    <row r="50" spans="1:8" ht="15" x14ac:dyDescent="0.25">
      <c r="A50" s="8" t="s">
        <v>51</v>
      </c>
      <c r="B50" s="9">
        <v>8</v>
      </c>
      <c r="C50" s="10">
        <f t="shared" si="0"/>
        <v>6</v>
      </c>
      <c r="D50" s="10">
        <f t="shared" si="1"/>
        <v>2</v>
      </c>
      <c r="E50" s="11">
        <v>6</v>
      </c>
      <c r="F50" s="12">
        <f t="shared" si="2"/>
        <v>12</v>
      </c>
      <c r="G50" s="11">
        <f t="shared" si="3"/>
        <v>11.53</v>
      </c>
      <c r="H50" s="13">
        <f t="shared" si="4"/>
        <v>0.47</v>
      </c>
    </row>
    <row r="51" spans="1:8" ht="15" x14ac:dyDescent="0.25">
      <c r="A51" s="8" t="s">
        <v>52</v>
      </c>
      <c r="B51" s="9">
        <v>1</v>
      </c>
      <c r="C51" s="10">
        <f>ROUND(B51*70%,0)</f>
        <v>1</v>
      </c>
      <c r="D51" s="10">
        <f>ROUND(B51-C51,0)</f>
        <v>0</v>
      </c>
      <c r="E51" s="11">
        <v>3.4</v>
      </c>
      <c r="F51" s="12">
        <f>D51*E51</f>
        <v>0</v>
      </c>
      <c r="G51" s="11">
        <f>ROUNDDOWN(F51/1.04,2)</f>
        <v>0</v>
      </c>
      <c r="H51" s="13">
        <f>ROUND(F51-G51,2)</f>
        <v>0</v>
      </c>
    </row>
    <row r="52" spans="1:8" ht="15" x14ac:dyDescent="0.25">
      <c r="A52" s="8" t="s">
        <v>53</v>
      </c>
      <c r="B52" s="9">
        <v>1</v>
      </c>
      <c r="C52" s="10">
        <f>ROUND(B52*70%,0)</f>
        <v>1</v>
      </c>
      <c r="D52" s="10">
        <f>ROUND(B52-C52,0)</f>
        <v>0</v>
      </c>
      <c r="E52" s="11">
        <v>3.4</v>
      </c>
      <c r="F52" s="12">
        <f>D52*E52</f>
        <v>0</v>
      </c>
      <c r="G52" s="11">
        <f>ROUNDDOWN(F52/1.04,2)</f>
        <v>0</v>
      </c>
      <c r="H52" s="13">
        <f>ROUND(F52-G52,2)</f>
        <v>0</v>
      </c>
    </row>
    <row r="53" spans="1:8" ht="15" x14ac:dyDescent="0.25">
      <c r="A53" s="8" t="s">
        <v>54</v>
      </c>
      <c r="B53" s="9">
        <v>7</v>
      </c>
      <c r="C53" s="10">
        <f t="shared" si="0"/>
        <v>5</v>
      </c>
      <c r="D53" s="10">
        <f t="shared" si="1"/>
        <v>2</v>
      </c>
      <c r="E53" s="11">
        <v>3.4</v>
      </c>
      <c r="F53" s="12">
        <f t="shared" si="2"/>
        <v>6.8</v>
      </c>
      <c r="G53" s="11">
        <f t="shared" si="3"/>
        <v>6.53</v>
      </c>
      <c r="H53" s="13">
        <f t="shared" si="4"/>
        <v>0.27</v>
      </c>
    </row>
    <row r="54" spans="1:8" ht="15" x14ac:dyDescent="0.25">
      <c r="A54" s="8" t="s">
        <v>55</v>
      </c>
      <c r="B54" s="9">
        <v>1</v>
      </c>
      <c r="C54" s="10">
        <f t="shared" si="0"/>
        <v>1</v>
      </c>
      <c r="D54" s="10">
        <f t="shared" si="1"/>
        <v>0</v>
      </c>
      <c r="E54" s="11">
        <v>5</v>
      </c>
      <c r="F54" s="12">
        <f t="shared" si="2"/>
        <v>0</v>
      </c>
      <c r="G54" s="11">
        <f t="shared" si="3"/>
        <v>0</v>
      </c>
      <c r="H54" s="13">
        <f t="shared" si="4"/>
        <v>0</v>
      </c>
    </row>
    <row r="55" spans="1:8" ht="15" x14ac:dyDescent="0.25">
      <c r="A55" s="8" t="s">
        <v>56</v>
      </c>
      <c r="B55" s="9">
        <v>1</v>
      </c>
      <c r="C55" s="10">
        <f t="shared" si="0"/>
        <v>1</v>
      </c>
      <c r="D55" s="10">
        <f t="shared" si="1"/>
        <v>0</v>
      </c>
      <c r="E55" s="11">
        <v>5</v>
      </c>
      <c r="F55" s="12">
        <f t="shared" si="2"/>
        <v>0</v>
      </c>
      <c r="G55" s="11">
        <f t="shared" si="3"/>
        <v>0</v>
      </c>
      <c r="H55" s="13">
        <f t="shared" si="4"/>
        <v>0</v>
      </c>
    </row>
    <row r="56" spans="1:8" ht="15" x14ac:dyDescent="0.25">
      <c r="A56" s="8" t="s">
        <v>57</v>
      </c>
      <c r="B56" s="9">
        <v>1</v>
      </c>
      <c r="C56" s="10">
        <f t="shared" si="0"/>
        <v>1</v>
      </c>
      <c r="D56" s="10">
        <f t="shared" si="1"/>
        <v>0</v>
      </c>
      <c r="E56" s="11">
        <v>5</v>
      </c>
      <c r="F56" s="12">
        <f t="shared" si="2"/>
        <v>0</v>
      </c>
      <c r="G56" s="11">
        <f t="shared" si="3"/>
        <v>0</v>
      </c>
      <c r="H56" s="13">
        <f t="shared" si="4"/>
        <v>0</v>
      </c>
    </row>
    <row r="57" spans="1:8" ht="15" x14ac:dyDescent="0.25">
      <c r="A57" s="8" t="s">
        <v>58</v>
      </c>
      <c r="B57" s="9">
        <v>1</v>
      </c>
      <c r="C57" s="10">
        <f>ROUND(B57*70%,0)</f>
        <v>1</v>
      </c>
      <c r="D57" s="10">
        <f>ROUND(B57-C57,0)</f>
        <v>0</v>
      </c>
      <c r="E57" s="11">
        <v>9</v>
      </c>
      <c r="F57" s="12">
        <f>D57*E57</f>
        <v>0</v>
      </c>
      <c r="G57" s="11">
        <f>ROUNDDOWN(F57/1.04,2)</f>
        <v>0</v>
      </c>
      <c r="H57" s="13">
        <f>ROUND(F57-G57,2)</f>
        <v>0</v>
      </c>
    </row>
    <row r="58" spans="1:8" ht="15" x14ac:dyDescent="0.25">
      <c r="A58" s="8" t="s">
        <v>59</v>
      </c>
      <c r="B58" s="9">
        <v>21</v>
      </c>
      <c r="C58" s="10">
        <f t="shared" si="0"/>
        <v>15</v>
      </c>
      <c r="D58" s="10">
        <f t="shared" si="1"/>
        <v>6</v>
      </c>
      <c r="E58" s="11">
        <v>6</v>
      </c>
      <c r="F58" s="12">
        <f t="shared" si="2"/>
        <v>36</v>
      </c>
      <c r="G58" s="11">
        <f t="shared" si="3"/>
        <v>34.61</v>
      </c>
      <c r="H58" s="13">
        <f t="shared" si="4"/>
        <v>1.39</v>
      </c>
    </row>
    <row r="59" spans="1:8" ht="15" x14ac:dyDescent="0.25">
      <c r="A59" s="15" t="s">
        <v>60</v>
      </c>
      <c r="B59" s="16">
        <v>3</v>
      </c>
      <c r="C59" s="17">
        <f t="shared" si="0"/>
        <v>2</v>
      </c>
      <c r="D59" s="17">
        <f t="shared" si="1"/>
        <v>1</v>
      </c>
      <c r="E59" s="18">
        <v>3</v>
      </c>
      <c r="F59" s="19">
        <f t="shared" si="2"/>
        <v>3</v>
      </c>
      <c r="G59" s="18">
        <f t="shared" si="3"/>
        <v>2.88</v>
      </c>
      <c r="H59" s="13">
        <f t="shared" si="4"/>
        <v>0.12</v>
      </c>
    </row>
    <row r="60" spans="1:8" ht="15" x14ac:dyDescent="0.25">
      <c r="A60" s="8" t="s">
        <v>61</v>
      </c>
      <c r="B60" s="9">
        <v>1</v>
      </c>
      <c r="C60" s="10">
        <f t="shared" si="0"/>
        <v>1</v>
      </c>
      <c r="D60" s="10">
        <f t="shared" si="1"/>
        <v>0</v>
      </c>
      <c r="E60" s="11">
        <v>8</v>
      </c>
      <c r="F60" s="12">
        <f t="shared" si="2"/>
        <v>0</v>
      </c>
      <c r="G60" s="11">
        <f t="shared" si="3"/>
        <v>0</v>
      </c>
      <c r="H60" s="13">
        <f t="shared" si="4"/>
        <v>0</v>
      </c>
    </row>
    <row r="61" spans="1:8" ht="15.75" customHeight="1" x14ac:dyDescent="0.25">
      <c r="A61" s="8" t="s">
        <v>62</v>
      </c>
      <c r="B61" s="9">
        <v>9</v>
      </c>
      <c r="C61" s="10">
        <f t="shared" si="0"/>
        <v>6</v>
      </c>
      <c r="D61" s="10">
        <f t="shared" si="1"/>
        <v>3</v>
      </c>
      <c r="E61" s="11">
        <v>3</v>
      </c>
      <c r="F61" s="12">
        <f t="shared" si="2"/>
        <v>9</v>
      </c>
      <c r="G61" s="11">
        <f t="shared" si="3"/>
        <v>8.65</v>
      </c>
      <c r="H61" s="13">
        <f t="shared" si="4"/>
        <v>0.35</v>
      </c>
    </row>
    <row r="62" spans="1:8" ht="15.75" customHeight="1" x14ac:dyDescent="0.25">
      <c r="A62" s="8" t="s">
        <v>63</v>
      </c>
      <c r="B62" s="9">
        <v>1</v>
      </c>
      <c r="C62" s="10">
        <f t="shared" si="0"/>
        <v>1</v>
      </c>
      <c r="D62" s="10">
        <f t="shared" si="1"/>
        <v>0</v>
      </c>
      <c r="E62" s="11">
        <v>8</v>
      </c>
      <c r="F62" s="12">
        <f t="shared" si="2"/>
        <v>0</v>
      </c>
      <c r="G62" s="11">
        <f t="shared" si="3"/>
        <v>0</v>
      </c>
      <c r="H62" s="13">
        <f t="shared" si="4"/>
        <v>0</v>
      </c>
    </row>
    <row r="63" spans="1:8" ht="15.75" customHeight="1" x14ac:dyDescent="0.25">
      <c r="A63" s="8" t="s">
        <v>64</v>
      </c>
      <c r="B63" s="9">
        <v>15</v>
      </c>
      <c r="C63" s="10">
        <f>ROUND(B63*70%,0)</f>
        <v>11</v>
      </c>
      <c r="D63" s="10">
        <f>ROUND(B63-C63,0)</f>
        <v>4</v>
      </c>
      <c r="E63" s="11">
        <v>10</v>
      </c>
      <c r="F63" s="12">
        <f>D63*E63</f>
        <v>40</v>
      </c>
      <c r="G63" s="11">
        <f>ROUNDDOWN(F63/1.04,2)</f>
        <v>38.46</v>
      </c>
      <c r="H63" s="13">
        <f>ROUND(F63-G63,2)</f>
        <v>1.54</v>
      </c>
    </row>
    <row r="64" spans="1:8" ht="15" x14ac:dyDescent="0.25">
      <c r="A64" s="15" t="s">
        <v>65</v>
      </c>
      <c r="B64" s="16">
        <v>30</v>
      </c>
      <c r="C64" s="17">
        <f t="shared" si="0"/>
        <v>21</v>
      </c>
      <c r="D64" s="17">
        <f t="shared" ref="D64:D70" si="12">ROUND(B64-C64,0)</f>
        <v>9</v>
      </c>
      <c r="E64" s="18">
        <v>5</v>
      </c>
      <c r="F64" s="19">
        <f t="shared" ref="F64:F70" si="13">D64*E64</f>
        <v>45</v>
      </c>
      <c r="G64" s="18">
        <f t="shared" si="3"/>
        <v>43.26</v>
      </c>
      <c r="H64" s="13">
        <f t="shared" ref="H64:H70" si="14">ROUND(F64-G64,2)</f>
        <v>1.74</v>
      </c>
    </row>
    <row r="65" spans="1:8" ht="15" x14ac:dyDescent="0.25">
      <c r="A65" s="8" t="s">
        <v>66</v>
      </c>
      <c r="B65" s="9">
        <v>26</v>
      </c>
      <c r="C65" s="10">
        <f t="shared" si="0"/>
        <v>18</v>
      </c>
      <c r="D65" s="10">
        <f t="shared" si="12"/>
        <v>8</v>
      </c>
      <c r="E65" s="11">
        <v>8.5</v>
      </c>
      <c r="F65" s="12">
        <f t="shared" si="13"/>
        <v>68</v>
      </c>
      <c r="G65" s="11">
        <f t="shared" si="3"/>
        <v>65.38</v>
      </c>
      <c r="H65" s="13">
        <f t="shared" si="14"/>
        <v>2.62</v>
      </c>
    </row>
    <row r="66" spans="1:8" ht="15" x14ac:dyDescent="0.25">
      <c r="A66" s="15" t="s">
        <v>67</v>
      </c>
      <c r="B66" s="16">
        <v>90</v>
      </c>
      <c r="C66" s="17">
        <f t="shared" si="0"/>
        <v>63</v>
      </c>
      <c r="D66" s="17">
        <f t="shared" si="12"/>
        <v>27</v>
      </c>
      <c r="E66" s="18">
        <v>1.6</v>
      </c>
      <c r="F66" s="19">
        <f t="shared" si="13"/>
        <v>43.2</v>
      </c>
      <c r="G66" s="18">
        <f t="shared" si="3"/>
        <v>41.53</v>
      </c>
      <c r="H66" s="13">
        <f t="shared" si="14"/>
        <v>1.67</v>
      </c>
    </row>
    <row r="67" spans="1:8" ht="15" x14ac:dyDescent="0.25">
      <c r="A67" s="15" t="s">
        <v>68</v>
      </c>
      <c r="B67" s="16">
        <v>380</v>
      </c>
      <c r="C67" s="17">
        <f t="shared" si="0"/>
        <v>266</v>
      </c>
      <c r="D67" s="17">
        <f t="shared" si="12"/>
        <v>114</v>
      </c>
      <c r="E67" s="18">
        <v>1.6</v>
      </c>
      <c r="F67" s="19">
        <f t="shared" si="13"/>
        <v>182.4</v>
      </c>
      <c r="G67" s="18">
        <f t="shared" si="3"/>
        <v>175.38</v>
      </c>
      <c r="H67" s="13">
        <f t="shared" si="14"/>
        <v>7.02</v>
      </c>
    </row>
    <row r="68" spans="1:8" ht="15" x14ac:dyDescent="0.25">
      <c r="A68" s="8" t="s">
        <v>69</v>
      </c>
      <c r="B68" s="9">
        <v>389</v>
      </c>
      <c r="C68" s="10">
        <f t="shared" si="0"/>
        <v>272</v>
      </c>
      <c r="D68" s="10">
        <f>ROUND(B68-C68,0)</f>
        <v>117</v>
      </c>
      <c r="E68" s="11">
        <v>1.6</v>
      </c>
      <c r="F68" s="12">
        <f>D68*E68</f>
        <v>187.20000000000002</v>
      </c>
      <c r="G68" s="11">
        <f t="shared" si="3"/>
        <v>180</v>
      </c>
      <c r="H68" s="13">
        <f>ROUND(F68-G68,2)</f>
        <v>7.2</v>
      </c>
    </row>
    <row r="69" spans="1:8" ht="15" x14ac:dyDescent="0.25">
      <c r="A69" s="8" t="s">
        <v>70</v>
      </c>
      <c r="B69" s="9">
        <v>166</v>
      </c>
      <c r="C69" s="10">
        <f t="shared" si="0"/>
        <v>116</v>
      </c>
      <c r="D69" s="10">
        <f>ROUND(B69-C69,0)</f>
        <v>50</v>
      </c>
      <c r="E69" s="11">
        <v>3.5</v>
      </c>
      <c r="F69" s="12">
        <f>D69*E69</f>
        <v>175</v>
      </c>
      <c r="G69" s="11">
        <f t="shared" si="3"/>
        <v>168.26</v>
      </c>
      <c r="H69" s="13">
        <f>ROUND(F69-G69,2)</f>
        <v>6.74</v>
      </c>
    </row>
    <row r="70" spans="1:8" ht="15" x14ac:dyDescent="0.25">
      <c r="A70" s="20" t="s">
        <v>71</v>
      </c>
      <c r="B70" s="16">
        <v>13</v>
      </c>
      <c r="C70" s="17">
        <f t="shared" si="0"/>
        <v>9</v>
      </c>
      <c r="D70" s="17">
        <f t="shared" si="12"/>
        <v>4</v>
      </c>
      <c r="E70" s="18">
        <v>2</v>
      </c>
      <c r="F70" s="19">
        <f t="shared" si="13"/>
        <v>8</v>
      </c>
      <c r="G70" s="18">
        <f t="shared" si="3"/>
        <v>7.69</v>
      </c>
      <c r="H70" s="13">
        <f t="shared" si="14"/>
        <v>0.31</v>
      </c>
    </row>
    <row r="71" spans="1:8" ht="15" x14ac:dyDescent="0.25">
      <c r="A71" s="15" t="s">
        <v>72</v>
      </c>
      <c r="B71" s="16">
        <v>7</v>
      </c>
      <c r="C71" s="17">
        <f t="shared" si="0"/>
        <v>5</v>
      </c>
      <c r="D71" s="17">
        <f>ROUND(B71-C71,0)</f>
        <v>2</v>
      </c>
      <c r="E71" s="18">
        <v>2</v>
      </c>
      <c r="F71" s="19">
        <f>D71*E71</f>
        <v>4</v>
      </c>
      <c r="G71" s="18">
        <f t="shared" si="3"/>
        <v>3.84</v>
      </c>
      <c r="H71" s="21">
        <f>ROUND(F71-G71,2)</f>
        <v>0.16</v>
      </c>
    </row>
    <row r="72" spans="1:8" ht="15" x14ac:dyDescent="0.25">
      <c r="A72" s="8" t="s">
        <v>73</v>
      </c>
      <c r="B72" s="9">
        <v>426</v>
      </c>
      <c r="C72" s="10">
        <f t="shared" ref="C72:C84" si="15">ROUND(B72*70%,0)</f>
        <v>298</v>
      </c>
      <c r="D72" s="10">
        <f>ROUND(B72-C72,0)</f>
        <v>128</v>
      </c>
      <c r="E72" s="11">
        <v>1.5</v>
      </c>
      <c r="F72" s="12">
        <f>D72*E72</f>
        <v>192</v>
      </c>
      <c r="G72" s="11">
        <f t="shared" ref="G72:G84" si="16">ROUNDDOWN(F72/1.04,2)</f>
        <v>184.61</v>
      </c>
      <c r="H72" s="13">
        <f>ROUND(F72-G72,2)</f>
        <v>7.39</v>
      </c>
    </row>
    <row r="73" spans="1:8" ht="15" x14ac:dyDescent="0.25">
      <c r="A73" s="8" t="s">
        <v>74</v>
      </c>
      <c r="B73" s="9">
        <v>368</v>
      </c>
      <c r="C73" s="10">
        <f t="shared" si="15"/>
        <v>258</v>
      </c>
      <c r="D73" s="10">
        <f>ROUND(B73-C73,0)</f>
        <v>110</v>
      </c>
      <c r="E73" s="11">
        <v>0.85</v>
      </c>
      <c r="F73" s="12">
        <f>D73*E73</f>
        <v>93.5</v>
      </c>
      <c r="G73" s="11">
        <f t="shared" si="16"/>
        <v>89.9</v>
      </c>
      <c r="H73" s="21">
        <f>ROUND(F73-G73,2)</f>
        <v>3.6</v>
      </c>
    </row>
    <row r="74" spans="1:8" ht="16.5" thickBot="1" x14ac:dyDescent="0.25">
      <c r="A74" s="22" t="s">
        <v>75</v>
      </c>
      <c r="B74" s="23"/>
      <c r="C74" s="23"/>
      <c r="D74" s="23"/>
      <c r="E74" s="23"/>
      <c r="F74" s="23"/>
      <c r="G74" s="24"/>
      <c r="H74" s="25">
        <f>SUM(H8:H73)</f>
        <v>96.999999999999986</v>
      </c>
    </row>
    <row r="75" spans="1:8" x14ac:dyDescent="0.2">
      <c r="A75" s="26"/>
      <c r="B75" s="27"/>
      <c r="C75" s="27"/>
      <c r="D75" s="27"/>
      <c r="E75" s="27"/>
      <c r="F75" s="27"/>
      <c r="G75" s="27"/>
      <c r="H75" s="28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x14ac:dyDescent="0.2">
      <c r="A84" s="29"/>
      <c r="B84" s="30"/>
      <c r="C84" s="30"/>
      <c r="D84" s="30"/>
      <c r="E84" s="30"/>
      <c r="F84" s="30"/>
      <c r="G84" s="30"/>
      <c r="H84" s="31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x14ac:dyDescent="0.2">
      <c r="A90" s="29"/>
      <c r="B90" s="30"/>
      <c r="C90" s="30"/>
      <c r="D90" s="30"/>
      <c r="E90" s="30"/>
      <c r="F90" s="30"/>
      <c r="G90" s="30"/>
      <c r="H90" s="31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ht="13.5" thickBot="1" x14ac:dyDescent="0.25">
      <c r="A96" s="32"/>
      <c r="B96" s="33"/>
      <c r="C96" s="33"/>
      <c r="D96" s="33"/>
      <c r="E96" s="33"/>
      <c r="F96" s="33"/>
      <c r="G96" s="33"/>
      <c r="H96" s="34"/>
    </row>
  </sheetData>
  <mergeCells count="4">
    <mergeCell ref="D2:F2"/>
    <mergeCell ref="G2:H2"/>
    <mergeCell ref="A74:G74"/>
    <mergeCell ref="A75:H96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APRILE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2019-05-21T17:46:16Z</dcterms:created>
  <dcterms:modified xsi:type="dcterms:W3CDTF">2019-05-21T17:46:48Z</dcterms:modified>
</cp:coreProperties>
</file>