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IVA MARZO" sheetId="1" r:id="rId1"/>
  </sheets>
  <calcPr calcId="145621"/>
</workbook>
</file>

<file path=xl/calcChain.xml><?xml version="1.0" encoding="utf-8"?>
<calcChain xmlns="http://schemas.openxmlformats.org/spreadsheetml/2006/main">
  <c r="C49" i="1" l="1"/>
  <c r="D49" i="1" s="1"/>
  <c r="F49" i="1" s="1"/>
  <c r="G49" i="1" s="1"/>
  <c r="D48" i="1"/>
  <c r="F48" i="1" s="1"/>
  <c r="C48" i="1"/>
  <c r="F47" i="1"/>
  <c r="D47" i="1"/>
  <c r="C47" i="1"/>
  <c r="G46" i="1"/>
  <c r="C46" i="1"/>
  <c r="D46" i="1" s="1"/>
  <c r="F46" i="1" s="1"/>
  <c r="H45" i="1"/>
  <c r="C45" i="1"/>
  <c r="D45" i="1" s="1"/>
  <c r="F45" i="1" s="1"/>
  <c r="G45" i="1" s="1"/>
  <c r="D44" i="1"/>
  <c r="F44" i="1" s="1"/>
  <c r="C44" i="1"/>
  <c r="F43" i="1"/>
  <c r="D43" i="1"/>
  <c r="C43" i="1"/>
  <c r="C42" i="1"/>
  <c r="D42" i="1" s="1"/>
  <c r="F42" i="1" s="1"/>
  <c r="C41" i="1"/>
  <c r="D41" i="1" s="1"/>
  <c r="F41" i="1" s="1"/>
  <c r="G41" i="1" s="1"/>
  <c r="D40" i="1"/>
  <c r="F40" i="1" s="1"/>
  <c r="C40" i="1"/>
  <c r="F39" i="1"/>
  <c r="D39" i="1"/>
  <c r="C39" i="1"/>
  <c r="G38" i="1"/>
  <c r="C38" i="1"/>
  <c r="D38" i="1" s="1"/>
  <c r="F38" i="1" s="1"/>
  <c r="H37" i="1"/>
  <c r="C37" i="1"/>
  <c r="D37" i="1" s="1"/>
  <c r="F37" i="1" s="1"/>
  <c r="G37" i="1" s="1"/>
  <c r="D36" i="1"/>
  <c r="F36" i="1" s="1"/>
  <c r="C36" i="1"/>
  <c r="F35" i="1"/>
  <c r="D35" i="1"/>
  <c r="C35" i="1"/>
  <c r="C34" i="1"/>
  <c r="D34" i="1" s="1"/>
  <c r="F34" i="1" s="1"/>
  <c r="C33" i="1"/>
  <c r="D33" i="1" s="1"/>
  <c r="F33" i="1" s="1"/>
  <c r="G33" i="1" s="1"/>
  <c r="D32" i="1"/>
  <c r="F32" i="1" s="1"/>
  <c r="C32" i="1"/>
  <c r="F31" i="1"/>
  <c r="D31" i="1"/>
  <c r="C31" i="1"/>
  <c r="G30" i="1"/>
  <c r="C30" i="1"/>
  <c r="D30" i="1" s="1"/>
  <c r="F30" i="1" s="1"/>
  <c r="H29" i="1"/>
  <c r="C29" i="1"/>
  <c r="D29" i="1" s="1"/>
  <c r="F29" i="1" s="1"/>
  <c r="G29" i="1" s="1"/>
  <c r="D28" i="1"/>
  <c r="F28" i="1" s="1"/>
  <c r="C28" i="1"/>
  <c r="F27" i="1"/>
  <c r="D27" i="1"/>
  <c r="C27" i="1"/>
  <c r="C26" i="1"/>
  <c r="D26" i="1" s="1"/>
  <c r="F26" i="1" s="1"/>
  <c r="C25" i="1"/>
  <c r="D25" i="1" s="1"/>
  <c r="F25" i="1" s="1"/>
  <c r="G25" i="1" s="1"/>
  <c r="D24" i="1"/>
  <c r="F24" i="1" s="1"/>
  <c r="C24" i="1"/>
  <c r="F23" i="1"/>
  <c r="D23" i="1"/>
  <c r="C23" i="1"/>
  <c r="G22" i="1"/>
  <c r="C22" i="1"/>
  <c r="D22" i="1" s="1"/>
  <c r="F22" i="1" s="1"/>
  <c r="H21" i="1"/>
  <c r="C21" i="1"/>
  <c r="D21" i="1" s="1"/>
  <c r="F21" i="1" s="1"/>
  <c r="G21" i="1" s="1"/>
  <c r="D20" i="1"/>
  <c r="F20" i="1" s="1"/>
  <c r="C20" i="1"/>
  <c r="F19" i="1"/>
  <c r="D19" i="1"/>
  <c r="C19" i="1"/>
  <c r="C18" i="1"/>
  <c r="D18" i="1" s="1"/>
  <c r="F18" i="1" s="1"/>
  <c r="C17" i="1"/>
  <c r="D17" i="1" s="1"/>
  <c r="F17" i="1" s="1"/>
  <c r="G17" i="1" s="1"/>
  <c r="D16" i="1"/>
  <c r="F16" i="1" s="1"/>
  <c r="C16" i="1"/>
  <c r="F15" i="1"/>
  <c r="D15" i="1"/>
  <c r="C15" i="1"/>
  <c r="G14" i="1"/>
  <c r="C14" i="1"/>
  <c r="D14" i="1" s="1"/>
  <c r="F14" i="1" s="1"/>
  <c r="H13" i="1"/>
  <c r="C13" i="1"/>
  <c r="D13" i="1" s="1"/>
  <c r="F13" i="1" s="1"/>
  <c r="G13" i="1" s="1"/>
  <c r="F12" i="1"/>
  <c r="D12" i="1"/>
  <c r="C12" i="1"/>
  <c r="F11" i="1"/>
  <c r="D11" i="1"/>
  <c r="C11" i="1"/>
  <c r="G10" i="1"/>
  <c r="H10" i="1" s="1"/>
  <c r="C10" i="1"/>
  <c r="D10" i="1" s="1"/>
  <c r="F10" i="1" s="1"/>
  <c r="C9" i="1"/>
  <c r="D9" i="1" s="1"/>
  <c r="F9" i="1" s="1"/>
  <c r="D8" i="1"/>
  <c r="F8" i="1" s="1"/>
  <c r="C8" i="1"/>
  <c r="G7" i="1"/>
  <c r="F7" i="1"/>
  <c r="D7" i="1"/>
  <c r="C7" i="1"/>
  <c r="C6" i="1"/>
  <c r="D6" i="1" s="1"/>
  <c r="F6" i="1" s="1"/>
  <c r="G6" i="1" s="1"/>
  <c r="H6" i="1" s="1"/>
  <c r="D5" i="1"/>
  <c r="F5" i="1" s="1"/>
  <c r="G5" i="1" s="1"/>
  <c r="C5" i="1"/>
  <c r="F4" i="1"/>
  <c r="D4" i="1"/>
  <c r="C4" i="1"/>
  <c r="F3" i="1"/>
  <c r="D3" i="1"/>
  <c r="C3" i="1"/>
  <c r="G8" i="1" l="1"/>
  <c r="H8" i="1" s="1"/>
  <c r="G9" i="1"/>
  <c r="H9" i="1" s="1"/>
  <c r="G12" i="1"/>
  <c r="H12" i="1" s="1"/>
  <c r="G19" i="1"/>
  <c r="H19" i="1" s="1"/>
  <c r="H28" i="1"/>
  <c r="G28" i="1"/>
  <c r="G35" i="1"/>
  <c r="H35" i="1" s="1"/>
  <c r="G44" i="1"/>
  <c r="H44" i="1" s="1"/>
  <c r="H5" i="1"/>
  <c r="G11" i="1"/>
  <c r="H11" i="1" s="1"/>
  <c r="G16" i="1"/>
  <c r="H16" i="1" s="1"/>
  <c r="G18" i="1"/>
  <c r="H18" i="1" s="1"/>
  <c r="H22" i="1"/>
  <c r="G23" i="1"/>
  <c r="H23" i="1" s="1"/>
  <c r="H25" i="1"/>
  <c r="H32" i="1"/>
  <c r="G32" i="1"/>
  <c r="G34" i="1"/>
  <c r="H34" i="1" s="1"/>
  <c r="H38" i="1"/>
  <c r="H39" i="1"/>
  <c r="G39" i="1"/>
  <c r="H41" i="1"/>
  <c r="G48" i="1"/>
  <c r="H48" i="1" s="1"/>
  <c r="G4" i="1"/>
  <c r="H4" i="1" s="1"/>
  <c r="H20" i="1"/>
  <c r="G20" i="1"/>
  <c r="G27" i="1"/>
  <c r="H27" i="1" s="1"/>
  <c r="G36" i="1"/>
  <c r="H36" i="1" s="1"/>
  <c r="H42" i="1"/>
  <c r="H43" i="1"/>
  <c r="G43" i="1"/>
  <c r="G3" i="1"/>
  <c r="H3" i="1" s="1"/>
  <c r="H7" i="1"/>
  <c r="H14" i="1"/>
  <c r="G15" i="1"/>
  <c r="H15" i="1" s="1"/>
  <c r="H17" i="1"/>
  <c r="H24" i="1"/>
  <c r="G24" i="1"/>
  <c r="G26" i="1"/>
  <c r="H26" i="1" s="1"/>
  <c r="H30" i="1"/>
  <c r="H31" i="1"/>
  <c r="G31" i="1"/>
  <c r="H33" i="1"/>
  <c r="G40" i="1"/>
  <c r="H40" i="1" s="1"/>
  <c r="G42" i="1"/>
  <c r="H46" i="1"/>
  <c r="G47" i="1"/>
  <c r="H47" i="1" s="1"/>
  <c r="H49" i="1"/>
  <c r="H50" i="1" l="1"/>
</calcChain>
</file>

<file path=xl/sharedStrings.xml><?xml version="1.0" encoding="utf-8"?>
<sst xmlns="http://schemas.openxmlformats.org/spreadsheetml/2006/main" count="54" uniqueCount="50">
  <si>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</si>
  <si>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</si>
  <si>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</si>
  <si>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</si>
  <si>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</si>
  <si>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</si>
  <si>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</si>
  <si>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AMORE VINCE LA MORTE</t>
  </si>
  <si>
    <t>BEATO CHI ASCOLTA… A</t>
  </si>
  <si>
    <t>BEATO CHI ASCOLTA… B</t>
  </si>
  <si>
    <t>CATECHISTA: SECONDO…</t>
  </si>
  <si>
    <t>CELEBR. PAROLA Anno A</t>
  </si>
  <si>
    <t>CELEBR. PAROLA Anno B</t>
  </si>
  <si>
    <t>COLUI IN CUI CREDO</t>
  </si>
  <si>
    <t>CONOSCERE GESÙ</t>
  </si>
  <si>
    <t>CONVERSIONE</t>
  </si>
  <si>
    <t>CRESIMA</t>
  </si>
  <si>
    <t>EUCARISTIA: RITO E VITA</t>
  </si>
  <si>
    <t>GESÙ MIO AM. - VOL. 1°</t>
  </si>
  <si>
    <t>INCONTRI EUCARISTICI</t>
  </si>
  <si>
    <t>IO SONO CON VOI 1°PARTE</t>
  </si>
  <si>
    <t>LAMPADA... - B</t>
  </si>
  <si>
    <t xml:space="preserve">LAMPADA… - C </t>
  </si>
  <si>
    <t>MARIA MADRE NOSTRA</t>
  </si>
  <si>
    <t>MIA PREGHIERA</t>
  </si>
  <si>
    <t>MIO GESÙ</t>
  </si>
  <si>
    <t>MIO LIBRO DI PREGHIERE</t>
  </si>
  <si>
    <t>MIRACOLI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</si>
  <si>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</si>
  <si>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</si>
  <si>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</si>
  <si>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</si>
  <si>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</si>
  <si>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</si>
  <si>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</si>
  <si>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</si>
  <si>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</si>
  <si>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</si>
  <si>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</si>
  <si>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PRIMO INCONTRO…</t>
  </si>
  <si>
    <t>QUANDO PREGATE DITE…</t>
  </si>
  <si>
    <t>TRAMONTO DI SETTEMBRE</t>
  </si>
  <si>
    <t>VANGELO E ATTI n.e.</t>
  </si>
  <si>
    <t xml:space="preserve">VANGELO E ATTI tasc. cena </t>
  </si>
  <si>
    <t>VANGELO E ATTI tasc.</t>
  </si>
  <si>
    <t>VANGELO E ATTI tasc. ragazzi</t>
  </si>
  <si>
    <t>VANGELO E ATTI X OCCASIONI</t>
  </si>
  <si>
    <t>VIA CRUCIS PER RAGAZZI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</si>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</sst>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34100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2019                                       MARZO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819150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543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59038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4488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047018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007110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57150</xdr:rowOff>
    </xdr:from>
    <xdr:to>
      <xdr:col>7</xdr:col>
      <xdr:colOff>752475</xdr:colOff>
      <xdr:row>51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9934575"/>
          <a:ext cx="6067425" cy="34099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H10" sqref="H10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8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5" x14ac:dyDescent="0.25">
      <c r="A3" s="9" t="s">
        <v>6</v>
      </c>
      <c r="B3" s="10">
        <v>34</v>
      </c>
      <c r="C3" s="11">
        <f>ROUND(B3*70%,0)</f>
        <v>24</v>
      </c>
      <c r="D3" s="11">
        <f t="shared" ref="D3:D6" si="0">ROUND(B3-C3,0)</f>
        <v>10</v>
      </c>
      <c r="E3" s="12">
        <v>5.16</v>
      </c>
      <c r="F3" s="13">
        <f t="shared" ref="F3:F6" si="1">D3*E3</f>
        <v>51.6</v>
      </c>
      <c r="G3" s="12">
        <f>ROUNDDOWN(F3/1.04,2)</f>
        <v>49.61</v>
      </c>
      <c r="H3" s="14">
        <f t="shared" ref="H3:H6" si="2">ROUND(F3-G3,2)</f>
        <v>1.99</v>
      </c>
    </row>
    <row r="4" spans="1:9" ht="15" x14ac:dyDescent="0.25">
      <c r="A4" s="9" t="s">
        <v>7</v>
      </c>
      <c r="B4" s="10">
        <v>171</v>
      </c>
      <c r="C4" s="11">
        <f t="shared" ref="C4:C13" si="3">ROUND(B4*70%,0)</f>
        <v>120</v>
      </c>
      <c r="D4" s="11">
        <f t="shared" si="0"/>
        <v>51</v>
      </c>
      <c r="E4" s="12">
        <v>0.85</v>
      </c>
      <c r="F4" s="13">
        <f t="shared" si="1"/>
        <v>43.35</v>
      </c>
      <c r="G4" s="12">
        <f t="shared" ref="G4:G13" si="4">ROUNDDOWN(F4/1.04,2)</f>
        <v>41.68</v>
      </c>
      <c r="H4" s="14">
        <f t="shared" si="2"/>
        <v>1.67</v>
      </c>
    </row>
    <row r="5" spans="1:9" ht="15" x14ac:dyDescent="0.25">
      <c r="A5" s="9" t="s">
        <v>8</v>
      </c>
      <c r="B5" s="10">
        <v>1</v>
      </c>
      <c r="C5" s="11">
        <f t="shared" si="3"/>
        <v>1</v>
      </c>
      <c r="D5" s="11">
        <f>ROUND(B5-C5,0)</f>
        <v>0</v>
      </c>
      <c r="E5" s="12">
        <v>12</v>
      </c>
      <c r="F5" s="13">
        <f>D5*E5</f>
        <v>0</v>
      </c>
      <c r="G5" s="12">
        <f t="shared" si="4"/>
        <v>0</v>
      </c>
      <c r="H5" s="14">
        <f>ROUND(F5-G5,2)</f>
        <v>0</v>
      </c>
    </row>
    <row r="6" spans="1:9" ht="15" x14ac:dyDescent="0.25">
      <c r="A6" s="9" t="s">
        <v>9</v>
      </c>
      <c r="B6" s="10">
        <v>1</v>
      </c>
      <c r="C6" s="11">
        <f t="shared" si="3"/>
        <v>1</v>
      </c>
      <c r="D6" s="11">
        <f t="shared" si="0"/>
        <v>0</v>
      </c>
      <c r="E6" s="12">
        <v>12</v>
      </c>
      <c r="F6" s="13">
        <f t="shared" si="1"/>
        <v>0</v>
      </c>
      <c r="G6" s="12">
        <f t="shared" si="4"/>
        <v>0</v>
      </c>
      <c r="H6" s="14">
        <f t="shared" si="2"/>
        <v>0</v>
      </c>
    </row>
    <row r="7" spans="1:9" ht="15" x14ac:dyDescent="0.25">
      <c r="A7" s="9" t="s">
        <v>10</v>
      </c>
      <c r="B7" s="10">
        <v>39</v>
      </c>
      <c r="C7" s="11">
        <f>ROUND(B7*70%,0)</f>
        <v>27</v>
      </c>
      <c r="D7" s="11">
        <f>ROUND(B7-C7,0)</f>
        <v>12</v>
      </c>
      <c r="E7" s="12">
        <v>3.5</v>
      </c>
      <c r="F7" s="13">
        <f>D7*E7</f>
        <v>42</v>
      </c>
      <c r="G7" s="12">
        <f>ROUNDDOWN(F7/1.04,2)</f>
        <v>40.380000000000003</v>
      </c>
      <c r="H7" s="14">
        <f>ROUND(F7-G7,2)</f>
        <v>1.62</v>
      </c>
    </row>
    <row r="8" spans="1:9" ht="15" x14ac:dyDescent="0.25">
      <c r="A8" s="9" t="s">
        <v>11</v>
      </c>
      <c r="B8" s="10">
        <v>2</v>
      </c>
      <c r="C8" s="11">
        <f t="shared" ref="C8:C9" si="5">ROUND(B8*70%,0)</f>
        <v>1</v>
      </c>
      <c r="D8" s="11">
        <f t="shared" ref="D8:D15" si="6">ROUND(B8-C8,0)</f>
        <v>1</v>
      </c>
      <c r="E8" s="12">
        <v>10</v>
      </c>
      <c r="F8" s="13">
        <f t="shared" ref="F8:F15" si="7">D8*E8</f>
        <v>10</v>
      </c>
      <c r="G8" s="12">
        <f t="shared" ref="G8:G9" si="8">ROUNDDOWN(F8/1.04,2)</f>
        <v>9.61</v>
      </c>
      <c r="H8" s="14">
        <f t="shared" ref="H8:H15" si="9">ROUND(F8-G8,2)</f>
        <v>0.39</v>
      </c>
    </row>
    <row r="9" spans="1:9" ht="15" x14ac:dyDescent="0.25">
      <c r="A9" s="9" t="s">
        <v>12</v>
      </c>
      <c r="B9" s="10">
        <v>2</v>
      </c>
      <c r="C9" s="11">
        <f t="shared" si="5"/>
        <v>1</v>
      </c>
      <c r="D9" s="11">
        <f t="shared" si="6"/>
        <v>1</v>
      </c>
      <c r="E9" s="12">
        <v>10</v>
      </c>
      <c r="F9" s="13">
        <f t="shared" si="7"/>
        <v>10</v>
      </c>
      <c r="G9" s="12">
        <f t="shared" si="8"/>
        <v>9.61</v>
      </c>
      <c r="H9" s="14">
        <f t="shared" si="9"/>
        <v>0.39</v>
      </c>
    </row>
    <row r="10" spans="1:9" ht="15" x14ac:dyDescent="0.25">
      <c r="A10" s="9" t="s">
        <v>13</v>
      </c>
      <c r="B10" s="10">
        <v>14</v>
      </c>
      <c r="C10" s="11">
        <f t="shared" si="3"/>
        <v>10</v>
      </c>
      <c r="D10" s="11">
        <f t="shared" si="6"/>
        <v>4</v>
      </c>
      <c r="E10" s="12">
        <v>2.5</v>
      </c>
      <c r="F10" s="13">
        <f t="shared" si="7"/>
        <v>10</v>
      </c>
      <c r="G10" s="12">
        <f t="shared" si="4"/>
        <v>9.61</v>
      </c>
      <c r="H10" s="14">
        <f t="shared" si="9"/>
        <v>0.39</v>
      </c>
    </row>
    <row r="11" spans="1:9" ht="15" x14ac:dyDescent="0.25">
      <c r="A11" s="9" t="s">
        <v>14</v>
      </c>
      <c r="B11" s="10">
        <v>59</v>
      </c>
      <c r="C11" s="11">
        <f t="shared" si="3"/>
        <v>41</v>
      </c>
      <c r="D11" s="11">
        <f t="shared" si="6"/>
        <v>18</v>
      </c>
      <c r="E11" s="12">
        <v>3.4</v>
      </c>
      <c r="F11" s="13">
        <f t="shared" si="7"/>
        <v>61.199999999999996</v>
      </c>
      <c r="G11" s="12">
        <f t="shared" si="4"/>
        <v>58.84</v>
      </c>
      <c r="H11" s="14">
        <f t="shared" si="9"/>
        <v>2.36</v>
      </c>
    </row>
    <row r="12" spans="1:9" ht="15" x14ac:dyDescent="0.25">
      <c r="A12" s="9" t="s">
        <v>15</v>
      </c>
      <c r="B12" s="10">
        <v>94</v>
      </c>
      <c r="C12" s="11">
        <f>ROUND(B12*70%,0)</f>
        <v>66</v>
      </c>
      <c r="D12" s="11">
        <f t="shared" si="6"/>
        <v>28</v>
      </c>
      <c r="E12" s="12">
        <v>15</v>
      </c>
      <c r="F12" s="13">
        <f t="shared" si="7"/>
        <v>420</v>
      </c>
      <c r="G12" s="12">
        <f>ROUNDDOWN(F12/1.04,2)</f>
        <v>403.84</v>
      </c>
      <c r="H12" s="14">
        <f t="shared" si="9"/>
        <v>16.16</v>
      </c>
    </row>
    <row r="13" spans="1:9" ht="15" x14ac:dyDescent="0.25">
      <c r="A13" s="9" t="s">
        <v>16</v>
      </c>
      <c r="B13" s="10">
        <v>7</v>
      </c>
      <c r="C13" s="11">
        <f t="shared" si="3"/>
        <v>5</v>
      </c>
      <c r="D13" s="11">
        <f t="shared" si="6"/>
        <v>2</v>
      </c>
      <c r="E13" s="12">
        <v>2.4</v>
      </c>
      <c r="F13" s="13">
        <f t="shared" si="7"/>
        <v>4.8</v>
      </c>
      <c r="G13" s="12">
        <f t="shared" si="4"/>
        <v>4.6100000000000003</v>
      </c>
      <c r="H13" s="14">
        <f t="shared" si="9"/>
        <v>0.19</v>
      </c>
    </row>
    <row r="14" spans="1:9" ht="15" x14ac:dyDescent="0.25">
      <c r="A14" s="9" t="s">
        <v>17</v>
      </c>
      <c r="B14" s="10">
        <v>12</v>
      </c>
      <c r="C14" s="11">
        <f>ROUND(B14*70%,0)</f>
        <v>8</v>
      </c>
      <c r="D14" s="11">
        <f t="shared" si="6"/>
        <v>4</v>
      </c>
      <c r="E14" s="12">
        <v>10</v>
      </c>
      <c r="F14" s="13">
        <f t="shared" si="7"/>
        <v>40</v>
      </c>
      <c r="G14" s="12">
        <f>ROUNDDOWN(F14/1.04,2)</f>
        <v>38.46</v>
      </c>
      <c r="H14" s="14">
        <f t="shared" si="9"/>
        <v>1.54</v>
      </c>
    </row>
    <row r="15" spans="1:9" ht="15" x14ac:dyDescent="0.25">
      <c r="A15" s="9" t="s">
        <v>18</v>
      </c>
      <c r="B15" s="10">
        <v>1</v>
      </c>
      <c r="C15" s="11">
        <f t="shared" ref="C15" si="10">ROUND(B15*70%,0)</f>
        <v>1</v>
      </c>
      <c r="D15" s="11">
        <f t="shared" si="6"/>
        <v>0</v>
      </c>
      <c r="E15" s="12">
        <v>2</v>
      </c>
      <c r="F15" s="13">
        <f t="shared" si="7"/>
        <v>0</v>
      </c>
      <c r="G15" s="12">
        <f t="shared" ref="G15" si="11">ROUNDDOWN(F15/1.04,2)</f>
        <v>0</v>
      </c>
      <c r="H15" s="14">
        <f t="shared" si="9"/>
        <v>0</v>
      </c>
    </row>
    <row r="16" spans="1:9" ht="15" x14ac:dyDescent="0.25">
      <c r="A16" s="9" t="s">
        <v>19</v>
      </c>
      <c r="B16" s="10">
        <v>22</v>
      </c>
      <c r="C16" s="11">
        <f>ROUND(B16*70%,0)</f>
        <v>15</v>
      </c>
      <c r="D16" s="11">
        <f>ROUND(B16-C16,0)</f>
        <v>7</v>
      </c>
      <c r="E16" s="12">
        <v>4.5</v>
      </c>
      <c r="F16" s="13">
        <f>D16*E16</f>
        <v>31.5</v>
      </c>
      <c r="G16" s="12">
        <f>ROUNDDOWN(F16/1.04,2)</f>
        <v>30.28</v>
      </c>
      <c r="H16" s="14">
        <f>ROUND(F16-G16,2)</f>
        <v>1.22</v>
      </c>
    </row>
    <row r="17" spans="1:10" ht="15" x14ac:dyDescent="0.25">
      <c r="A17" s="9" t="s">
        <v>20</v>
      </c>
      <c r="B17" s="10">
        <v>170</v>
      </c>
      <c r="C17" s="11">
        <f t="shared" ref="C17:C40" si="12">ROUND(B17*70%,0)</f>
        <v>119</v>
      </c>
      <c r="D17" s="11">
        <f t="shared" ref="D17:D40" si="13">ROUND(B17-C17,0)</f>
        <v>51</v>
      </c>
      <c r="E17" s="12">
        <v>2</v>
      </c>
      <c r="F17" s="13">
        <f t="shared" ref="F17:F40" si="14">D17*E17</f>
        <v>102</v>
      </c>
      <c r="G17" s="12">
        <f t="shared" ref="G17:G40" si="15">ROUNDDOWN(F17/1.04,2)</f>
        <v>98.07</v>
      </c>
      <c r="H17" s="14">
        <f t="shared" ref="H17:H40" si="16">ROUND(F17-G17,2)</f>
        <v>3.93</v>
      </c>
      <c r="J17" s="1"/>
    </row>
    <row r="18" spans="1:10" ht="15" x14ac:dyDescent="0.25">
      <c r="A18" s="9" t="s">
        <v>21</v>
      </c>
      <c r="B18" s="10">
        <v>56</v>
      </c>
      <c r="C18" s="11">
        <f t="shared" si="12"/>
        <v>39</v>
      </c>
      <c r="D18" s="11">
        <f t="shared" si="13"/>
        <v>17</v>
      </c>
      <c r="E18" s="12">
        <v>10.33</v>
      </c>
      <c r="F18" s="13">
        <f t="shared" si="14"/>
        <v>175.61</v>
      </c>
      <c r="G18" s="12">
        <f t="shared" si="15"/>
        <v>168.85</v>
      </c>
      <c r="H18" s="14">
        <f t="shared" si="16"/>
        <v>6.76</v>
      </c>
      <c r="J18" s="1"/>
    </row>
    <row r="19" spans="1:10" ht="15" x14ac:dyDescent="0.25">
      <c r="A19" s="9" t="s">
        <v>22</v>
      </c>
      <c r="B19" s="10">
        <v>55</v>
      </c>
      <c r="C19" s="11">
        <f t="shared" si="12"/>
        <v>39</v>
      </c>
      <c r="D19" s="11">
        <f t="shared" si="13"/>
        <v>16</v>
      </c>
      <c r="E19" s="12">
        <v>10.33</v>
      </c>
      <c r="F19" s="13">
        <f t="shared" si="14"/>
        <v>165.28</v>
      </c>
      <c r="G19" s="12">
        <f t="shared" si="15"/>
        <v>158.91999999999999</v>
      </c>
      <c r="H19" s="14">
        <f t="shared" si="16"/>
        <v>6.36</v>
      </c>
      <c r="J19" s="1"/>
    </row>
    <row r="20" spans="1:10" ht="15" x14ac:dyDescent="0.25">
      <c r="A20" s="9" t="s">
        <v>23</v>
      </c>
      <c r="B20" s="10">
        <v>9</v>
      </c>
      <c r="C20" s="11">
        <f t="shared" si="12"/>
        <v>6</v>
      </c>
      <c r="D20" s="11">
        <f t="shared" si="13"/>
        <v>3</v>
      </c>
      <c r="E20" s="12">
        <v>3</v>
      </c>
      <c r="F20" s="13">
        <f t="shared" si="14"/>
        <v>9</v>
      </c>
      <c r="G20" s="12">
        <f t="shared" si="15"/>
        <v>8.65</v>
      </c>
      <c r="H20" s="14">
        <f t="shared" si="16"/>
        <v>0.35</v>
      </c>
      <c r="J20" s="1"/>
    </row>
    <row r="21" spans="1:10" ht="15" x14ac:dyDescent="0.25">
      <c r="A21" s="15" t="s">
        <v>24</v>
      </c>
      <c r="B21" s="16">
        <v>106</v>
      </c>
      <c r="C21" s="17">
        <f t="shared" si="12"/>
        <v>74</v>
      </c>
      <c r="D21" s="17">
        <f t="shared" si="13"/>
        <v>32</v>
      </c>
      <c r="E21" s="18">
        <v>0.65</v>
      </c>
      <c r="F21" s="19">
        <f t="shared" si="14"/>
        <v>20.8</v>
      </c>
      <c r="G21" s="18">
        <f t="shared" si="15"/>
        <v>20</v>
      </c>
      <c r="H21" s="14">
        <f t="shared" si="16"/>
        <v>0.8</v>
      </c>
    </row>
    <row r="22" spans="1:10" ht="12.4" customHeight="1" x14ac:dyDescent="0.25">
      <c r="A22" s="15" t="s">
        <v>25</v>
      </c>
      <c r="B22" s="16">
        <v>59</v>
      </c>
      <c r="C22" s="17">
        <f>ROUND(B22*70%,0)</f>
        <v>41</v>
      </c>
      <c r="D22" s="17">
        <f t="shared" si="13"/>
        <v>18</v>
      </c>
      <c r="E22" s="18">
        <v>3.5</v>
      </c>
      <c r="F22" s="19">
        <f t="shared" si="14"/>
        <v>63</v>
      </c>
      <c r="G22" s="18">
        <f>ROUNDDOWN(F22/1.04,2)</f>
        <v>60.57</v>
      </c>
      <c r="H22" s="14">
        <f t="shared" si="16"/>
        <v>2.4300000000000002</v>
      </c>
    </row>
    <row r="23" spans="1:10" ht="12.4" customHeight="1" x14ac:dyDescent="0.25">
      <c r="A23" s="9" t="s">
        <v>25</v>
      </c>
      <c r="B23" s="10">
        <v>3</v>
      </c>
      <c r="C23" s="11">
        <f t="shared" ref="C23" si="17">ROUND(B23*70%,0)</f>
        <v>2</v>
      </c>
      <c r="D23" s="11">
        <f t="shared" si="13"/>
        <v>1</v>
      </c>
      <c r="E23" s="12">
        <v>2.6</v>
      </c>
      <c r="F23" s="13">
        <f t="shared" si="14"/>
        <v>2.6</v>
      </c>
      <c r="G23" s="12">
        <f t="shared" ref="G23" si="18">ROUNDDOWN(F23/1.04,2)</f>
        <v>2.5</v>
      </c>
      <c r="H23" s="14">
        <f t="shared" si="16"/>
        <v>0.1</v>
      </c>
    </row>
    <row r="24" spans="1:10" ht="12.4" customHeight="1" x14ac:dyDescent="0.25">
      <c r="A24" s="9" t="s">
        <v>26</v>
      </c>
      <c r="B24" s="10">
        <v>70</v>
      </c>
      <c r="C24" s="11">
        <f>ROUND(B24*70%,0)</f>
        <v>49</v>
      </c>
      <c r="D24" s="11">
        <f t="shared" si="13"/>
        <v>21</v>
      </c>
      <c r="E24" s="12">
        <v>2.8</v>
      </c>
      <c r="F24" s="13">
        <f t="shared" si="14"/>
        <v>58.8</v>
      </c>
      <c r="G24" s="12">
        <f>ROUNDDOWN(F24/1.04,2)</f>
        <v>56.53</v>
      </c>
      <c r="H24" s="14">
        <f t="shared" si="16"/>
        <v>2.27</v>
      </c>
    </row>
    <row r="25" spans="1:10" ht="12.4" customHeight="1" x14ac:dyDescent="0.25">
      <c r="A25" s="15" t="s">
        <v>27</v>
      </c>
      <c r="B25" s="16">
        <v>6</v>
      </c>
      <c r="C25" s="17">
        <f t="shared" si="12"/>
        <v>4</v>
      </c>
      <c r="D25" s="17">
        <f t="shared" si="13"/>
        <v>2</v>
      </c>
      <c r="E25" s="18">
        <v>3</v>
      </c>
      <c r="F25" s="19">
        <f t="shared" si="14"/>
        <v>6</v>
      </c>
      <c r="G25" s="18">
        <f t="shared" si="15"/>
        <v>5.76</v>
      </c>
      <c r="H25" s="14">
        <f t="shared" si="16"/>
        <v>0.24</v>
      </c>
    </row>
    <row r="26" spans="1:10" ht="12.4" customHeight="1" x14ac:dyDescent="0.25">
      <c r="A26" s="9" t="s">
        <v>27</v>
      </c>
      <c r="B26" s="10">
        <v>5</v>
      </c>
      <c r="C26" s="11">
        <f t="shared" si="12"/>
        <v>4</v>
      </c>
      <c r="D26" s="11">
        <f t="shared" si="13"/>
        <v>1</v>
      </c>
      <c r="E26" s="12">
        <v>2.58</v>
      </c>
      <c r="F26" s="13">
        <f t="shared" si="14"/>
        <v>2.58</v>
      </c>
      <c r="G26" s="12">
        <f t="shared" si="15"/>
        <v>2.48</v>
      </c>
      <c r="H26" s="14">
        <f t="shared" si="16"/>
        <v>0.1</v>
      </c>
    </row>
    <row r="27" spans="1:10" ht="12.4" customHeight="1" x14ac:dyDescent="0.25">
      <c r="A27" s="9" t="s">
        <v>28</v>
      </c>
      <c r="B27" s="10">
        <v>1</v>
      </c>
      <c r="C27" s="11">
        <f t="shared" si="12"/>
        <v>1</v>
      </c>
      <c r="D27" s="11">
        <f t="shared" si="13"/>
        <v>0</v>
      </c>
      <c r="E27" s="12">
        <v>0.9</v>
      </c>
      <c r="F27" s="13">
        <f t="shared" si="14"/>
        <v>0</v>
      </c>
      <c r="G27" s="12">
        <f t="shared" si="15"/>
        <v>0</v>
      </c>
      <c r="H27" s="14">
        <f t="shared" si="16"/>
        <v>0</v>
      </c>
    </row>
    <row r="28" spans="1:10" ht="12.4" customHeight="1" x14ac:dyDescent="0.25">
      <c r="A28" s="9" t="s">
        <v>29</v>
      </c>
      <c r="B28" s="10">
        <v>1053</v>
      </c>
      <c r="C28" s="11">
        <f t="shared" si="12"/>
        <v>737</v>
      </c>
      <c r="D28" s="11">
        <f t="shared" si="13"/>
        <v>316</v>
      </c>
      <c r="E28" s="12">
        <v>1</v>
      </c>
      <c r="F28" s="13">
        <f t="shared" si="14"/>
        <v>316</v>
      </c>
      <c r="G28" s="12">
        <f t="shared" si="15"/>
        <v>303.83999999999997</v>
      </c>
      <c r="H28" s="14">
        <f t="shared" si="16"/>
        <v>12.16</v>
      </c>
    </row>
    <row r="29" spans="1:10" ht="12.4" customHeight="1" x14ac:dyDescent="0.25">
      <c r="A29" s="9" t="s">
        <v>29</v>
      </c>
      <c r="B29" s="10">
        <v>87</v>
      </c>
      <c r="C29" s="11">
        <f>ROUND(B29*70%,0)</f>
        <v>61</v>
      </c>
      <c r="D29" s="11">
        <f>ROUND(B29-C29,0)</f>
        <v>26</v>
      </c>
      <c r="E29" s="12">
        <v>1</v>
      </c>
      <c r="F29" s="13">
        <f>D29*E29</f>
        <v>26</v>
      </c>
      <c r="G29" s="12">
        <f>ROUNDDOWN(F29/1.04,2)</f>
        <v>25</v>
      </c>
      <c r="H29" s="14">
        <f>ROUND(F29-G29,2)</f>
        <v>1</v>
      </c>
    </row>
    <row r="30" spans="1:10" ht="12.4" customHeight="1" x14ac:dyDescent="0.25">
      <c r="A30" s="9" t="s">
        <v>30</v>
      </c>
      <c r="B30" s="10">
        <v>39</v>
      </c>
      <c r="C30" s="11">
        <f t="shared" si="12"/>
        <v>27</v>
      </c>
      <c r="D30" s="11">
        <f t="shared" si="13"/>
        <v>12</v>
      </c>
      <c r="E30" s="12">
        <v>0.65</v>
      </c>
      <c r="F30" s="13">
        <f t="shared" si="14"/>
        <v>7.8000000000000007</v>
      </c>
      <c r="G30" s="12">
        <f t="shared" si="15"/>
        <v>7.5</v>
      </c>
      <c r="H30" s="14">
        <f t="shared" si="16"/>
        <v>0.3</v>
      </c>
    </row>
    <row r="31" spans="1:10" ht="12.4" customHeight="1" x14ac:dyDescent="0.25">
      <c r="A31" s="9" t="s">
        <v>30</v>
      </c>
      <c r="B31" s="10">
        <v>25</v>
      </c>
      <c r="C31" s="11">
        <f>ROUND(B31*70%,0)</f>
        <v>18</v>
      </c>
      <c r="D31" s="11">
        <f>ROUND(B31-C31,0)</f>
        <v>7</v>
      </c>
      <c r="E31" s="12">
        <v>0.8</v>
      </c>
      <c r="F31" s="13">
        <f>D31*E31</f>
        <v>5.6000000000000005</v>
      </c>
      <c r="G31" s="12">
        <f>ROUNDDOWN(F31/1.04,2)</f>
        <v>5.38</v>
      </c>
      <c r="H31" s="14">
        <f>ROUND(F31-G31,2)</f>
        <v>0.22</v>
      </c>
    </row>
    <row r="32" spans="1:10" ht="12.4" customHeight="1" x14ac:dyDescent="0.25">
      <c r="A32" s="9" t="s">
        <v>31</v>
      </c>
      <c r="B32" s="10">
        <v>179</v>
      </c>
      <c r="C32" s="11">
        <f>ROUND(B32*70%,0)</f>
        <v>125</v>
      </c>
      <c r="D32" s="11">
        <f>ROUND(B32-C32,0)</f>
        <v>54</v>
      </c>
      <c r="E32" s="12">
        <v>1</v>
      </c>
      <c r="F32" s="13">
        <f>D32*E32</f>
        <v>54</v>
      </c>
      <c r="G32" s="12">
        <f>ROUNDDOWN(F32/1.04,2)</f>
        <v>51.92</v>
      </c>
      <c r="H32" s="14">
        <f>ROUND(F32-G32,2)</f>
        <v>2.08</v>
      </c>
    </row>
    <row r="33" spans="1:8" ht="12.4" customHeight="1" x14ac:dyDescent="0.25">
      <c r="A33" s="15" t="s">
        <v>32</v>
      </c>
      <c r="B33" s="16">
        <v>146</v>
      </c>
      <c r="C33" s="17">
        <f t="shared" si="12"/>
        <v>102</v>
      </c>
      <c r="D33" s="17">
        <f t="shared" si="13"/>
        <v>44</v>
      </c>
      <c r="E33" s="18">
        <v>2.8</v>
      </c>
      <c r="F33" s="19">
        <f t="shared" si="14"/>
        <v>123.19999999999999</v>
      </c>
      <c r="G33" s="18">
        <f t="shared" si="15"/>
        <v>118.46</v>
      </c>
      <c r="H33" s="14">
        <f t="shared" si="16"/>
        <v>4.74</v>
      </c>
    </row>
    <row r="34" spans="1:8" ht="12.4" customHeight="1" x14ac:dyDescent="0.25">
      <c r="A34" s="9" t="s">
        <v>33</v>
      </c>
      <c r="B34" s="10">
        <v>3</v>
      </c>
      <c r="C34" s="11">
        <f t="shared" si="12"/>
        <v>2</v>
      </c>
      <c r="D34" s="11">
        <f t="shared" si="13"/>
        <v>1</v>
      </c>
      <c r="E34" s="12">
        <v>5</v>
      </c>
      <c r="F34" s="13">
        <f t="shared" si="14"/>
        <v>5</v>
      </c>
      <c r="G34" s="12">
        <f t="shared" si="15"/>
        <v>4.8</v>
      </c>
      <c r="H34" s="14">
        <f t="shared" si="16"/>
        <v>0.2</v>
      </c>
    </row>
    <row r="35" spans="1:8" ht="12.4" customHeight="1" x14ac:dyDescent="0.25">
      <c r="A35" s="9" t="s">
        <v>34</v>
      </c>
      <c r="B35" s="10">
        <v>44</v>
      </c>
      <c r="C35" s="11">
        <f t="shared" si="12"/>
        <v>31</v>
      </c>
      <c r="D35" s="11">
        <f t="shared" si="13"/>
        <v>13</v>
      </c>
      <c r="E35" s="12">
        <v>7.75</v>
      </c>
      <c r="F35" s="13">
        <f t="shared" si="14"/>
        <v>100.75</v>
      </c>
      <c r="G35" s="12">
        <f t="shared" si="15"/>
        <v>96.87</v>
      </c>
      <c r="H35" s="14">
        <f t="shared" si="16"/>
        <v>3.88</v>
      </c>
    </row>
    <row r="36" spans="1:8" ht="12.4" customHeight="1" x14ac:dyDescent="0.25">
      <c r="A36" s="9" t="s">
        <v>35</v>
      </c>
      <c r="B36" s="10">
        <v>6</v>
      </c>
      <c r="C36" s="11">
        <f t="shared" si="12"/>
        <v>4</v>
      </c>
      <c r="D36" s="11">
        <f t="shared" si="13"/>
        <v>2</v>
      </c>
      <c r="E36" s="12">
        <v>12.91</v>
      </c>
      <c r="F36" s="13">
        <f t="shared" si="14"/>
        <v>25.82</v>
      </c>
      <c r="G36" s="12">
        <f t="shared" si="15"/>
        <v>24.82</v>
      </c>
      <c r="H36" s="14">
        <f t="shared" si="16"/>
        <v>1</v>
      </c>
    </row>
    <row r="37" spans="1:8" ht="12.4" customHeight="1" x14ac:dyDescent="0.25">
      <c r="A37" s="9" t="s">
        <v>36</v>
      </c>
      <c r="B37" s="10">
        <v>23</v>
      </c>
      <c r="C37" s="11">
        <f t="shared" si="12"/>
        <v>16</v>
      </c>
      <c r="D37" s="11">
        <f t="shared" si="13"/>
        <v>7</v>
      </c>
      <c r="E37" s="12">
        <v>12.91</v>
      </c>
      <c r="F37" s="13">
        <f t="shared" si="14"/>
        <v>90.37</v>
      </c>
      <c r="G37" s="12">
        <f t="shared" si="15"/>
        <v>86.89</v>
      </c>
      <c r="H37" s="14">
        <f t="shared" si="16"/>
        <v>3.48</v>
      </c>
    </row>
    <row r="38" spans="1:8" ht="12.4" customHeight="1" x14ac:dyDescent="0.25">
      <c r="A38" s="9" t="s">
        <v>37</v>
      </c>
      <c r="B38" s="10">
        <v>244</v>
      </c>
      <c r="C38" s="11">
        <f t="shared" si="12"/>
        <v>171</v>
      </c>
      <c r="D38" s="11">
        <f t="shared" si="13"/>
        <v>73</v>
      </c>
      <c r="E38" s="12">
        <v>2.1</v>
      </c>
      <c r="F38" s="13">
        <f t="shared" si="14"/>
        <v>153.30000000000001</v>
      </c>
      <c r="G38" s="12">
        <f t="shared" si="15"/>
        <v>147.4</v>
      </c>
      <c r="H38" s="14">
        <f t="shared" si="16"/>
        <v>5.9</v>
      </c>
    </row>
    <row r="39" spans="1:8" ht="12.4" customHeight="1" x14ac:dyDescent="0.25">
      <c r="A39" s="9" t="s">
        <v>38</v>
      </c>
      <c r="B39" s="10">
        <v>2</v>
      </c>
      <c r="C39" s="11">
        <f t="shared" si="12"/>
        <v>1</v>
      </c>
      <c r="D39" s="11">
        <f t="shared" si="13"/>
        <v>1</v>
      </c>
      <c r="E39" s="12">
        <v>6</v>
      </c>
      <c r="F39" s="13">
        <f t="shared" si="14"/>
        <v>6</v>
      </c>
      <c r="G39" s="12">
        <f t="shared" si="15"/>
        <v>5.76</v>
      </c>
      <c r="H39" s="14">
        <f t="shared" si="16"/>
        <v>0.24</v>
      </c>
    </row>
    <row r="40" spans="1:8" ht="12.4" customHeight="1" x14ac:dyDescent="0.25">
      <c r="A40" s="9" t="s">
        <v>39</v>
      </c>
      <c r="B40" s="10">
        <v>1</v>
      </c>
      <c r="C40" s="11">
        <f t="shared" si="12"/>
        <v>1</v>
      </c>
      <c r="D40" s="11">
        <f t="shared" si="13"/>
        <v>0</v>
      </c>
      <c r="E40" s="12">
        <v>10.33</v>
      </c>
      <c r="F40" s="13">
        <f t="shared" si="14"/>
        <v>0</v>
      </c>
      <c r="G40" s="12">
        <f t="shared" si="15"/>
        <v>0</v>
      </c>
      <c r="H40" s="14">
        <f t="shared" si="16"/>
        <v>0</v>
      </c>
    </row>
    <row r="41" spans="1:8" ht="12.4" customHeight="1" x14ac:dyDescent="0.25">
      <c r="A41" s="9" t="s">
        <v>40</v>
      </c>
      <c r="B41" s="10">
        <v>9</v>
      </c>
      <c r="C41" s="11">
        <f>ROUND(B41*70%,0)</f>
        <v>6</v>
      </c>
      <c r="D41" s="11">
        <f>ROUND(B41-C41,0)</f>
        <v>3</v>
      </c>
      <c r="E41" s="12">
        <v>2.4</v>
      </c>
      <c r="F41" s="13">
        <f>D41*E41</f>
        <v>7.1999999999999993</v>
      </c>
      <c r="G41" s="12">
        <f>ROUNDDOWN(F41/1.04,2)</f>
        <v>6.92</v>
      </c>
      <c r="H41" s="14">
        <f>ROUND(F41-G41,2)</f>
        <v>0.28000000000000003</v>
      </c>
    </row>
    <row r="42" spans="1:8" ht="12.75" customHeight="1" x14ac:dyDescent="0.25">
      <c r="A42" s="9" t="s">
        <v>41</v>
      </c>
      <c r="B42" s="10">
        <v>50</v>
      </c>
      <c r="C42" s="11">
        <f t="shared" ref="C42" si="19">ROUND(B42*70%,0)</f>
        <v>35</v>
      </c>
      <c r="D42" s="11">
        <f>ROUND(B42-C42,0)</f>
        <v>15</v>
      </c>
      <c r="E42" s="12">
        <v>10</v>
      </c>
      <c r="F42" s="13">
        <f>D42*E42</f>
        <v>150</v>
      </c>
      <c r="G42" s="12">
        <f t="shared" ref="G42" si="20">ROUNDDOWN(F42/1.04,2)</f>
        <v>144.22999999999999</v>
      </c>
      <c r="H42" s="14">
        <f>ROUND(F42-G42,2)</f>
        <v>5.77</v>
      </c>
    </row>
    <row r="43" spans="1:8" ht="12.4" customHeight="1" x14ac:dyDescent="0.25">
      <c r="A43" s="9" t="s">
        <v>42</v>
      </c>
      <c r="B43" s="10">
        <v>4</v>
      </c>
      <c r="C43" s="11">
        <f>ROUND(B43*70%,0)</f>
        <v>3</v>
      </c>
      <c r="D43" s="11">
        <f>ROUND(B43-C43,0)</f>
        <v>1</v>
      </c>
      <c r="E43" s="12">
        <v>5</v>
      </c>
      <c r="F43" s="13">
        <f>D43*E43</f>
        <v>5</v>
      </c>
      <c r="G43" s="12">
        <f>ROUNDDOWN(F43/1.04,2)</f>
        <v>4.8</v>
      </c>
      <c r="H43" s="14">
        <f>ROUND(F43-G43,2)</f>
        <v>0.2</v>
      </c>
    </row>
    <row r="44" spans="1:8" ht="12.4" customHeight="1" x14ac:dyDescent="0.25">
      <c r="A44" s="15" t="s">
        <v>43</v>
      </c>
      <c r="B44" s="16">
        <v>169</v>
      </c>
      <c r="C44" s="17">
        <f t="shared" ref="C44:C49" si="21">ROUND(B44*70%,0)</f>
        <v>118</v>
      </c>
      <c r="D44" s="17">
        <f t="shared" ref="D44:D49" si="22">ROUND(B44-C44,0)</f>
        <v>51</v>
      </c>
      <c r="E44" s="18">
        <v>1.6</v>
      </c>
      <c r="F44" s="19">
        <f t="shared" ref="F44:F49" si="23">D44*E44</f>
        <v>81.600000000000009</v>
      </c>
      <c r="G44" s="18">
        <f t="shared" ref="G44:G49" si="24">ROUNDDOWN(F44/1.04,2)</f>
        <v>78.459999999999994</v>
      </c>
      <c r="H44" s="14">
        <f t="shared" ref="H44:H49" si="25">ROUND(F44-G44,2)</f>
        <v>3.14</v>
      </c>
    </row>
    <row r="45" spans="1:8" ht="12.4" customHeight="1" x14ac:dyDescent="0.25">
      <c r="A45" s="15" t="s">
        <v>44</v>
      </c>
      <c r="B45" s="16">
        <v>42</v>
      </c>
      <c r="C45" s="17">
        <f t="shared" si="21"/>
        <v>29</v>
      </c>
      <c r="D45" s="17">
        <f t="shared" si="22"/>
        <v>13</v>
      </c>
      <c r="E45" s="18">
        <v>1.6</v>
      </c>
      <c r="F45" s="19">
        <f t="shared" si="23"/>
        <v>20.8</v>
      </c>
      <c r="G45" s="18">
        <f t="shared" si="24"/>
        <v>20</v>
      </c>
      <c r="H45" s="14">
        <f t="shared" si="25"/>
        <v>0.8</v>
      </c>
    </row>
    <row r="46" spans="1:8" ht="12.4" customHeight="1" x14ac:dyDescent="0.25">
      <c r="A46" s="15" t="s">
        <v>45</v>
      </c>
      <c r="B46" s="16">
        <v>128</v>
      </c>
      <c r="C46" s="17">
        <f t="shared" si="21"/>
        <v>90</v>
      </c>
      <c r="D46" s="17">
        <f t="shared" si="22"/>
        <v>38</v>
      </c>
      <c r="E46" s="18">
        <v>1.6</v>
      </c>
      <c r="F46" s="19">
        <f t="shared" si="23"/>
        <v>60.800000000000004</v>
      </c>
      <c r="G46" s="18">
        <f t="shared" si="24"/>
        <v>58.46</v>
      </c>
      <c r="H46" s="14">
        <f t="shared" si="25"/>
        <v>2.34</v>
      </c>
    </row>
    <row r="47" spans="1:8" ht="12.4" customHeight="1" x14ac:dyDescent="0.25">
      <c r="A47" s="9" t="s">
        <v>46</v>
      </c>
      <c r="B47" s="10">
        <v>55</v>
      </c>
      <c r="C47" s="11">
        <f t="shared" si="21"/>
        <v>39</v>
      </c>
      <c r="D47" s="11">
        <f>ROUND(B47-C47,0)</f>
        <v>16</v>
      </c>
      <c r="E47" s="12">
        <v>3.5</v>
      </c>
      <c r="F47" s="13">
        <f>D47*E47</f>
        <v>56</v>
      </c>
      <c r="G47" s="12">
        <f t="shared" si="24"/>
        <v>53.84</v>
      </c>
      <c r="H47" s="14">
        <f>ROUND(F47-G47,2)</f>
        <v>2.16</v>
      </c>
    </row>
    <row r="48" spans="1:8" ht="12.4" customHeight="1" x14ac:dyDescent="0.25">
      <c r="A48" s="9" t="s">
        <v>47</v>
      </c>
      <c r="B48" s="10">
        <v>223</v>
      </c>
      <c r="C48" s="11">
        <f t="shared" si="21"/>
        <v>156</v>
      </c>
      <c r="D48" s="11">
        <f t="shared" si="22"/>
        <v>67</v>
      </c>
      <c r="E48" s="12">
        <v>0.85</v>
      </c>
      <c r="F48" s="13">
        <f t="shared" si="23"/>
        <v>56.949999999999996</v>
      </c>
      <c r="G48" s="12">
        <f t="shared" si="24"/>
        <v>54.75</v>
      </c>
      <c r="H48" s="14">
        <f t="shared" si="25"/>
        <v>2.2000000000000002</v>
      </c>
    </row>
    <row r="49" spans="1:8" ht="12.4" customHeight="1" x14ac:dyDescent="0.25">
      <c r="A49" s="9" t="s">
        <v>48</v>
      </c>
      <c r="B49" s="10">
        <v>310</v>
      </c>
      <c r="C49" s="11">
        <f t="shared" si="21"/>
        <v>217</v>
      </c>
      <c r="D49" s="11">
        <f t="shared" si="22"/>
        <v>93</v>
      </c>
      <c r="E49" s="12">
        <v>1.5</v>
      </c>
      <c r="F49" s="13">
        <f t="shared" si="23"/>
        <v>139.5</v>
      </c>
      <c r="G49" s="12">
        <f t="shared" si="24"/>
        <v>134.13</v>
      </c>
      <c r="H49" s="20">
        <f t="shared" si="25"/>
        <v>5.37</v>
      </c>
    </row>
    <row r="50" spans="1:8" ht="16.5" thickBot="1" x14ac:dyDescent="0.25">
      <c r="A50" s="21" t="s">
        <v>49</v>
      </c>
      <c r="B50" s="22"/>
      <c r="C50" s="22"/>
      <c r="D50" s="22"/>
      <c r="E50" s="22"/>
      <c r="F50" s="22"/>
      <c r="G50" s="23"/>
      <c r="H50" s="24">
        <f>SUM(H3:H49)</f>
        <v>108.72</v>
      </c>
    </row>
    <row r="51" spans="1:8" ht="273" customHeight="1" thickBot="1" x14ac:dyDescent="0.25">
      <c r="A51" s="25"/>
      <c r="B51" s="26"/>
      <c r="C51" s="26"/>
      <c r="D51" s="26"/>
      <c r="E51" s="26"/>
      <c r="F51" s="26"/>
      <c r="G51" s="26"/>
      <c r="H51" s="27"/>
    </row>
  </sheetData>
  <mergeCells count="4">
    <mergeCell ref="D2:F2"/>
    <mergeCell ref="G2:H2"/>
    <mergeCell ref="A50:G50"/>
    <mergeCell ref="A51:H51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2019-04-09T17:25:16Z</dcterms:created>
  <dcterms:modified xsi:type="dcterms:W3CDTF">2019-04-09T17:25:41Z</dcterms:modified>
</cp:coreProperties>
</file>