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IVA" sheetId="1" r:id="rId1"/>
  </sheets>
  <calcPr calcId="145621"/>
</workbook>
</file>

<file path=xl/calcChain.xml><?xml version="1.0" encoding="utf-8"?>
<calcChain xmlns="http://schemas.openxmlformats.org/spreadsheetml/2006/main">
  <c r="F94" i="1" l="1"/>
  <c r="D94" i="1"/>
  <c r="C94" i="1"/>
  <c r="G93" i="1"/>
  <c r="H93" i="1" s="1"/>
  <c r="F93" i="1"/>
  <c r="C93" i="1"/>
  <c r="D93" i="1" s="1"/>
  <c r="G92" i="1"/>
  <c r="H92" i="1" s="1"/>
  <c r="D92" i="1"/>
  <c r="F92" i="1" s="1"/>
  <c r="C92" i="1"/>
  <c r="F91" i="1"/>
  <c r="D91" i="1"/>
  <c r="C91" i="1"/>
  <c r="F90" i="1"/>
  <c r="D90" i="1"/>
  <c r="C90" i="1"/>
  <c r="G89" i="1"/>
  <c r="H89" i="1" s="1"/>
  <c r="F89" i="1"/>
  <c r="C89" i="1"/>
  <c r="D89" i="1" s="1"/>
  <c r="G88" i="1"/>
  <c r="H88" i="1" s="1"/>
  <c r="D88" i="1"/>
  <c r="F88" i="1" s="1"/>
  <c r="C88" i="1"/>
  <c r="F87" i="1"/>
  <c r="D87" i="1"/>
  <c r="C87" i="1"/>
  <c r="F86" i="1"/>
  <c r="D86" i="1"/>
  <c r="C86" i="1"/>
  <c r="G85" i="1"/>
  <c r="H85" i="1" s="1"/>
  <c r="F85" i="1"/>
  <c r="C85" i="1"/>
  <c r="D85" i="1" s="1"/>
  <c r="G84" i="1"/>
  <c r="H84" i="1" s="1"/>
  <c r="D84" i="1"/>
  <c r="F84" i="1" s="1"/>
  <c r="C84" i="1"/>
  <c r="F83" i="1"/>
  <c r="D83" i="1"/>
  <c r="C83" i="1"/>
  <c r="F82" i="1"/>
  <c r="D82" i="1"/>
  <c r="C82" i="1"/>
  <c r="G81" i="1"/>
  <c r="H81" i="1" s="1"/>
  <c r="F81" i="1"/>
  <c r="C81" i="1"/>
  <c r="D81" i="1" s="1"/>
  <c r="C80" i="1"/>
  <c r="D80" i="1" s="1"/>
  <c r="F80" i="1" s="1"/>
  <c r="F79" i="1"/>
  <c r="C79" i="1"/>
  <c r="D79" i="1" s="1"/>
  <c r="F78" i="1"/>
  <c r="D78" i="1"/>
  <c r="C78" i="1"/>
  <c r="C77" i="1"/>
  <c r="D77" i="1" s="1"/>
  <c r="F77" i="1" s="1"/>
  <c r="G76" i="1"/>
  <c r="C76" i="1"/>
  <c r="D76" i="1" s="1"/>
  <c r="F76" i="1" s="1"/>
  <c r="C75" i="1"/>
  <c r="D75" i="1" s="1"/>
  <c r="F75" i="1" s="1"/>
  <c r="F74" i="1"/>
  <c r="D74" i="1"/>
  <c r="C74" i="1"/>
  <c r="C73" i="1"/>
  <c r="D73" i="1" s="1"/>
  <c r="F73" i="1" s="1"/>
  <c r="G72" i="1"/>
  <c r="C72" i="1"/>
  <c r="D72" i="1" s="1"/>
  <c r="F72" i="1" s="1"/>
  <c r="C71" i="1"/>
  <c r="D71" i="1" s="1"/>
  <c r="F71" i="1" s="1"/>
  <c r="F70" i="1"/>
  <c r="D70" i="1"/>
  <c r="C70" i="1"/>
  <c r="G69" i="1"/>
  <c r="C69" i="1"/>
  <c r="D69" i="1" s="1"/>
  <c r="F69" i="1" s="1"/>
  <c r="C68" i="1"/>
  <c r="D68" i="1" s="1"/>
  <c r="F68" i="1" s="1"/>
  <c r="F67" i="1"/>
  <c r="C67" i="1"/>
  <c r="D67" i="1" s="1"/>
  <c r="F66" i="1"/>
  <c r="D66" i="1"/>
  <c r="C66" i="1"/>
  <c r="G65" i="1"/>
  <c r="C65" i="1"/>
  <c r="D65" i="1" s="1"/>
  <c r="F65" i="1" s="1"/>
  <c r="C64" i="1"/>
  <c r="D64" i="1" s="1"/>
  <c r="F64" i="1" s="1"/>
  <c r="F63" i="1"/>
  <c r="C63" i="1"/>
  <c r="D63" i="1" s="1"/>
  <c r="F62" i="1"/>
  <c r="D62" i="1"/>
  <c r="C62" i="1"/>
  <c r="C61" i="1"/>
  <c r="D61" i="1" s="1"/>
  <c r="F61" i="1" s="1"/>
  <c r="G60" i="1"/>
  <c r="C60" i="1"/>
  <c r="D60" i="1" s="1"/>
  <c r="F60" i="1" s="1"/>
  <c r="C59" i="1"/>
  <c r="D59" i="1" s="1"/>
  <c r="F59" i="1" s="1"/>
  <c r="F58" i="1"/>
  <c r="D58" i="1"/>
  <c r="C58" i="1"/>
  <c r="C57" i="1"/>
  <c r="D57" i="1" s="1"/>
  <c r="F57" i="1" s="1"/>
  <c r="G56" i="1"/>
  <c r="C56" i="1"/>
  <c r="D56" i="1" s="1"/>
  <c r="F56" i="1" s="1"/>
  <c r="C55" i="1"/>
  <c r="D55" i="1" s="1"/>
  <c r="F55" i="1" s="1"/>
  <c r="F54" i="1"/>
  <c r="D54" i="1"/>
  <c r="C54" i="1"/>
  <c r="G53" i="1"/>
  <c r="C53" i="1"/>
  <c r="D53" i="1" s="1"/>
  <c r="F53" i="1" s="1"/>
  <c r="C52" i="1"/>
  <c r="D52" i="1" s="1"/>
  <c r="F52" i="1" s="1"/>
  <c r="F51" i="1"/>
  <c r="C51" i="1"/>
  <c r="D51" i="1" s="1"/>
  <c r="F50" i="1"/>
  <c r="D50" i="1"/>
  <c r="C50" i="1"/>
  <c r="G49" i="1"/>
  <c r="C49" i="1"/>
  <c r="D49" i="1" s="1"/>
  <c r="F49" i="1" s="1"/>
  <c r="C48" i="1"/>
  <c r="D48" i="1" s="1"/>
  <c r="F48" i="1" s="1"/>
  <c r="F47" i="1"/>
  <c r="C47" i="1"/>
  <c r="D47" i="1" s="1"/>
  <c r="F46" i="1"/>
  <c r="D46" i="1"/>
  <c r="C46" i="1"/>
  <c r="C45" i="1"/>
  <c r="D45" i="1" s="1"/>
  <c r="F45" i="1" s="1"/>
  <c r="G44" i="1"/>
  <c r="C44" i="1"/>
  <c r="D44" i="1" s="1"/>
  <c r="F44" i="1" s="1"/>
  <c r="C43" i="1"/>
  <c r="D43" i="1" s="1"/>
  <c r="F43" i="1" s="1"/>
  <c r="G42" i="1"/>
  <c r="F42" i="1"/>
  <c r="D42" i="1"/>
  <c r="C42" i="1"/>
  <c r="C41" i="1"/>
  <c r="D41" i="1" s="1"/>
  <c r="F41" i="1" s="1"/>
  <c r="G41" i="1" s="1"/>
  <c r="H41" i="1" s="1"/>
  <c r="H40" i="1"/>
  <c r="G40" i="1"/>
  <c r="C40" i="1"/>
  <c r="D40" i="1" s="1"/>
  <c r="F40" i="1" s="1"/>
  <c r="F39" i="1"/>
  <c r="G39" i="1" s="1"/>
  <c r="C39" i="1"/>
  <c r="D39" i="1" s="1"/>
  <c r="F38" i="1"/>
  <c r="D38" i="1"/>
  <c r="C38" i="1"/>
  <c r="C37" i="1"/>
  <c r="D37" i="1" s="1"/>
  <c r="F37" i="1" s="1"/>
  <c r="C36" i="1"/>
  <c r="D36" i="1" s="1"/>
  <c r="F36" i="1" s="1"/>
  <c r="G36" i="1" s="1"/>
  <c r="H36" i="1" s="1"/>
  <c r="H35" i="1"/>
  <c r="F35" i="1"/>
  <c r="G35" i="1" s="1"/>
  <c r="C35" i="1"/>
  <c r="D35" i="1" s="1"/>
  <c r="F34" i="1"/>
  <c r="D34" i="1"/>
  <c r="C34" i="1"/>
  <c r="G33" i="1"/>
  <c r="C33" i="1"/>
  <c r="D33" i="1" s="1"/>
  <c r="F33" i="1" s="1"/>
  <c r="H33" i="1" s="1"/>
  <c r="C32" i="1"/>
  <c r="D32" i="1" s="1"/>
  <c r="F32" i="1" s="1"/>
  <c r="C31" i="1"/>
  <c r="D31" i="1" s="1"/>
  <c r="F31" i="1" s="1"/>
  <c r="G30" i="1"/>
  <c r="F30" i="1"/>
  <c r="D30" i="1"/>
  <c r="C30" i="1"/>
  <c r="H29" i="1"/>
  <c r="G29" i="1"/>
  <c r="C29" i="1"/>
  <c r="D29" i="1" s="1"/>
  <c r="F29" i="1" s="1"/>
  <c r="G28" i="1"/>
  <c r="C28" i="1"/>
  <c r="D28" i="1" s="1"/>
  <c r="F28" i="1" s="1"/>
  <c r="H28" i="1" s="1"/>
  <c r="C27" i="1"/>
  <c r="D27" i="1" s="1"/>
  <c r="F27" i="1" s="1"/>
  <c r="G26" i="1"/>
  <c r="F26" i="1"/>
  <c r="D26" i="1"/>
  <c r="C26" i="1"/>
  <c r="C25" i="1"/>
  <c r="D25" i="1" s="1"/>
  <c r="F25" i="1" s="1"/>
  <c r="G25" i="1" s="1"/>
  <c r="H25" i="1" s="1"/>
  <c r="H24" i="1"/>
  <c r="G24" i="1"/>
  <c r="C24" i="1"/>
  <c r="D24" i="1" s="1"/>
  <c r="F24" i="1" s="1"/>
  <c r="F23" i="1"/>
  <c r="G23" i="1" s="1"/>
  <c r="C23" i="1"/>
  <c r="D23" i="1" s="1"/>
  <c r="F22" i="1"/>
  <c r="D22" i="1"/>
  <c r="C22" i="1"/>
  <c r="C21" i="1"/>
  <c r="D21" i="1" s="1"/>
  <c r="F21" i="1" s="1"/>
  <c r="C20" i="1"/>
  <c r="D20" i="1" s="1"/>
  <c r="F20" i="1" s="1"/>
  <c r="G20" i="1" s="1"/>
  <c r="H20" i="1" s="1"/>
  <c r="H19" i="1"/>
  <c r="F19" i="1"/>
  <c r="G19" i="1" s="1"/>
  <c r="C19" i="1"/>
  <c r="D19" i="1" s="1"/>
  <c r="F18" i="1"/>
  <c r="D18" i="1"/>
  <c r="C18" i="1"/>
  <c r="G17" i="1"/>
  <c r="C17" i="1"/>
  <c r="D17" i="1" s="1"/>
  <c r="F17" i="1" s="1"/>
  <c r="H17" i="1" s="1"/>
  <c r="C16" i="1"/>
  <c r="D16" i="1" s="1"/>
  <c r="F16" i="1" s="1"/>
  <c r="C15" i="1"/>
  <c r="D15" i="1" s="1"/>
  <c r="F15" i="1" s="1"/>
  <c r="G14" i="1"/>
  <c r="F14" i="1"/>
  <c r="D14" i="1"/>
  <c r="C14" i="1"/>
  <c r="H13" i="1"/>
  <c r="G13" i="1"/>
  <c r="C13" i="1"/>
  <c r="D13" i="1" s="1"/>
  <c r="F13" i="1" s="1"/>
  <c r="G12" i="1"/>
  <c r="C12" i="1"/>
  <c r="D12" i="1" s="1"/>
  <c r="F12" i="1" s="1"/>
  <c r="H12" i="1" s="1"/>
  <c r="C11" i="1"/>
  <c r="D11" i="1" s="1"/>
  <c r="F11" i="1" s="1"/>
  <c r="C10" i="1"/>
  <c r="D10" i="1" s="1"/>
  <c r="F10" i="1" s="1"/>
  <c r="H9" i="1"/>
  <c r="G9" i="1"/>
  <c r="C9" i="1"/>
  <c r="D9" i="1" s="1"/>
  <c r="F9" i="1" s="1"/>
  <c r="D8" i="1"/>
  <c r="F8" i="1" s="1"/>
  <c r="G8" i="1" s="1"/>
  <c r="C8" i="1"/>
  <c r="D7" i="1"/>
  <c r="F7" i="1" s="1"/>
  <c r="C7" i="1"/>
  <c r="C6" i="1"/>
  <c r="D6" i="1" s="1"/>
  <c r="F6" i="1" s="1"/>
  <c r="H5" i="1"/>
  <c r="G5" i="1"/>
  <c r="C5" i="1"/>
  <c r="D5" i="1" s="1"/>
  <c r="F5" i="1" s="1"/>
  <c r="D4" i="1"/>
  <c r="F4" i="1" s="1"/>
  <c r="G4" i="1" s="1"/>
  <c r="C4" i="1"/>
  <c r="D3" i="1"/>
  <c r="F3" i="1" s="1"/>
  <c r="C3" i="1"/>
  <c r="G15" i="1" l="1"/>
  <c r="H15" i="1" s="1"/>
  <c r="H32" i="1"/>
  <c r="G43" i="1"/>
  <c r="H43" i="1" s="1"/>
  <c r="G75" i="1"/>
  <c r="H75" i="1"/>
  <c r="H6" i="1"/>
  <c r="G6" i="1"/>
  <c r="G10" i="1"/>
  <c r="H10" i="1" s="1"/>
  <c r="G27" i="1"/>
  <c r="H27" i="1" s="1"/>
  <c r="G71" i="1"/>
  <c r="H71" i="1"/>
  <c r="G11" i="1"/>
  <c r="H11" i="1" s="1"/>
  <c r="G59" i="1"/>
  <c r="H59" i="1" s="1"/>
  <c r="G3" i="1"/>
  <c r="H3" i="1"/>
  <c r="G7" i="1"/>
  <c r="H7" i="1" s="1"/>
  <c r="G31" i="1"/>
  <c r="H31" i="1"/>
  <c r="G55" i="1"/>
  <c r="H55" i="1" s="1"/>
  <c r="H18" i="1"/>
  <c r="H34" i="1"/>
  <c r="G51" i="1"/>
  <c r="H51" i="1"/>
  <c r="H57" i="1"/>
  <c r="H58" i="1"/>
  <c r="G58" i="1"/>
  <c r="G67" i="1"/>
  <c r="H67" i="1" s="1"/>
  <c r="G74" i="1"/>
  <c r="H74" i="1" s="1"/>
  <c r="H4" i="1"/>
  <c r="H8" i="1"/>
  <c r="G16" i="1"/>
  <c r="H16" i="1" s="1"/>
  <c r="G18" i="1"/>
  <c r="G21" i="1"/>
  <c r="H21" i="1" s="1"/>
  <c r="H22" i="1"/>
  <c r="H23" i="1"/>
  <c r="G32" i="1"/>
  <c r="G34" i="1"/>
  <c r="G37" i="1"/>
  <c r="H37" i="1" s="1"/>
  <c r="H39" i="1"/>
  <c r="G46" i="1"/>
  <c r="H46" i="1" s="1"/>
  <c r="G48" i="1"/>
  <c r="H48" i="1" s="1"/>
  <c r="G57" i="1"/>
  <c r="H62" i="1"/>
  <c r="G62" i="1"/>
  <c r="G64" i="1"/>
  <c r="H64" i="1" s="1"/>
  <c r="G73" i="1"/>
  <c r="H73" i="1" s="1"/>
  <c r="G78" i="1"/>
  <c r="H78" i="1" s="1"/>
  <c r="G80" i="1"/>
  <c r="H80" i="1" s="1"/>
  <c r="G22" i="1"/>
  <c r="H26" i="1"/>
  <c r="G38" i="1"/>
  <c r="H38" i="1" s="1"/>
  <c r="H42" i="1"/>
  <c r="G45" i="1"/>
  <c r="H45" i="1" s="1"/>
  <c r="H49" i="1"/>
  <c r="H50" i="1"/>
  <c r="G50" i="1"/>
  <c r="G52" i="1"/>
  <c r="H52" i="1" s="1"/>
  <c r="H56" i="1"/>
  <c r="G61" i="1"/>
  <c r="H61" i="1" s="1"/>
  <c r="H65" i="1"/>
  <c r="G66" i="1"/>
  <c r="H66" i="1" s="1"/>
  <c r="G68" i="1"/>
  <c r="H68" i="1" s="1"/>
  <c r="H72" i="1"/>
  <c r="G77" i="1"/>
  <c r="H77" i="1" s="1"/>
  <c r="G83" i="1"/>
  <c r="H83" i="1"/>
  <c r="G87" i="1"/>
  <c r="H87" i="1" s="1"/>
  <c r="G91" i="1"/>
  <c r="H91" i="1"/>
  <c r="H14" i="1"/>
  <c r="H30" i="1"/>
  <c r="H44" i="1"/>
  <c r="G47" i="1"/>
  <c r="H47" i="1" s="1"/>
  <c r="H53" i="1"/>
  <c r="G54" i="1"/>
  <c r="H54" i="1" s="1"/>
  <c r="H60" i="1"/>
  <c r="G63" i="1"/>
  <c r="H63" i="1"/>
  <c r="H69" i="1"/>
  <c r="H70" i="1"/>
  <c r="G70" i="1"/>
  <c r="H76" i="1"/>
  <c r="G79" i="1"/>
  <c r="H79" i="1" s="1"/>
  <c r="G82" i="1"/>
  <c r="H82" i="1" s="1"/>
  <c r="H86" i="1"/>
  <c r="G86" i="1"/>
  <c r="G90" i="1"/>
  <c r="H90" i="1" s="1"/>
  <c r="H94" i="1"/>
  <c r="G94" i="1"/>
  <c r="H95" i="1" l="1"/>
</calcChain>
</file>

<file path=xl/comments1.xml><?xml version="1.0" encoding="utf-8"?>
<comments xmlns="http://schemas.openxmlformats.org/spreadsheetml/2006/main">
  <authors>
    <author>A.M.</author>
  </authors>
  <commentList>
    <comment ref="E76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<sst xmlns="http://schemas.openxmlformats.org/spreadsheetml/2006/main" count="99" uniqueCount="97">
  <si>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</si>
  <si>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</si>
  <si>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</si>
  <si>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</si>
  <si>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</si>
  <si>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</si>
  <si>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</si>
  <si>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</si>
  <si>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</si>
  <si>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</si>
  <si>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</si>
  <si>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BELLEZZA DELLA CELEBRAZIONE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</si>
  <si>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</si>
  <si>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</si>
  <si>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</si>
  <si>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</si>
  <si>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</si>
  <si>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</si>
  <si>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</si>
  <si>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COLUI IN CUI CREDO</t>
  </si>
  <si>
    <t>CON LA BIBBIA E IL CATECHISMO</t>
  </si>
  <si>
    <t>CONOSCERE GESÙ</t>
  </si>
  <si>
    <t>CONOSCERE GESÙ - GUIDA</t>
  </si>
  <si>
    <t>CONVERSIONE</t>
  </si>
  <si>
    <t>CREDO</t>
  </si>
  <si>
    <t>CRESIMA</t>
  </si>
  <si>
    <t>CUORE CHE BATTE</t>
  </si>
  <si>
    <t>DIECI PAROLE D'AMORE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</si>
  <si>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</si>
  <si>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</si>
  <si>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</si>
  <si>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</si>
  <si>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</si>
  <si>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</si>
  <si>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</si>
  <si>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GESÙ MIO AM. - VOL. 1°</t>
  </si>
  <si>
    <t>GESÙ MIO AM. - VOL. 2°</t>
  </si>
  <si>
    <t>GESU' RESTA  3 - GUIDA</t>
  </si>
  <si>
    <t>GESU' RESTA  3 - SUSSIDIO</t>
  </si>
  <si>
    <t>IN CAMMINO CON GESU'</t>
  </si>
  <si>
    <t>INCONTRI EUCARISTICI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</si>
  <si>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</si>
  <si>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</si>
  <si>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</si>
  <si>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</si>
  <si>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</si>
  <si>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</si>
  <si>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</si>
  <si>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</si>
  <si>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</si>
  <si>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</si>
  <si>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</si>
  <si>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</si>
  <si>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</si>
  <si>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</si>
  <si>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</si>
  <si>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</si>
  <si>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</si>
  <si>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</si>
  <si>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</si>
  <si>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</si>
  <si>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</si>
  <si>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</si>
  <si>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</si>
  <si>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</si>
  <si>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</si>
  <si>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</si>
  <si>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</si>
  <si>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</si>
  <si>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</si>
  <si>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</si>
  <si>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</si>
  <si>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</si>
  <si>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NEL CAMMINO DI FEDE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</si>
  <si>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</si>
  <si>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</si>
  <si>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</si>
  <si>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</si>
  <si>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</si>
  <si>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</si>
  <si>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SIGNORE, TI PREGO</t>
  </si>
  <si>
    <t>SULLA STRADA DEL MAESTRO</t>
  </si>
  <si>
    <t>TI AMO PER SEMPRE</t>
  </si>
  <si>
    <t>TORNARE ALLA SORGENTE</t>
  </si>
  <si>
    <t>TRAMONTO DI SETTEMBRE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</si>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</sst>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OTTOBRE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789709</xdr:colOff>
      <xdr:row>90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8535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90</xdr:row>
      <xdr:rowOff>0</xdr:rowOff>
    </xdr:from>
    <xdr:to>
      <xdr:col>4</xdr:col>
      <xdr:colOff>24938</xdr:colOff>
      <xdr:row>90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8535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90</xdr:row>
      <xdr:rowOff>0</xdr:rowOff>
    </xdr:from>
    <xdr:to>
      <xdr:col>4</xdr:col>
      <xdr:colOff>609325</xdr:colOff>
      <xdr:row>90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8535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90</xdr:row>
      <xdr:rowOff>0</xdr:rowOff>
    </xdr:from>
    <xdr:to>
      <xdr:col>5</xdr:col>
      <xdr:colOff>806427</xdr:colOff>
      <xdr:row>90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8535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90</xdr:row>
      <xdr:rowOff>0</xdr:rowOff>
    </xdr:from>
    <xdr:to>
      <xdr:col>6</xdr:col>
      <xdr:colOff>833866</xdr:colOff>
      <xdr:row>90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8535650"/>
          <a:ext cx="7507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90</xdr:row>
      <xdr:rowOff>0</xdr:rowOff>
    </xdr:from>
    <xdr:to>
      <xdr:col>7</xdr:col>
      <xdr:colOff>642600</xdr:colOff>
      <xdr:row>90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8535650"/>
          <a:ext cx="652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0</xdr:colOff>
      <xdr:row>90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8535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90</xdr:row>
      <xdr:rowOff>0</xdr:rowOff>
    </xdr:from>
    <xdr:to>
      <xdr:col>5</xdr:col>
      <xdr:colOff>908515</xdr:colOff>
      <xdr:row>90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8535650"/>
          <a:ext cx="1906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90</xdr:row>
      <xdr:rowOff>0</xdr:rowOff>
    </xdr:from>
    <xdr:to>
      <xdr:col>7</xdr:col>
      <xdr:colOff>598516</xdr:colOff>
      <xdr:row>90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85356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90</xdr:row>
      <xdr:rowOff>0</xdr:rowOff>
    </xdr:from>
    <xdr:to>
      <xdr:col>7</xdr:col>
      <xdr:colOff>91440</xdr:colOff>
      <xdr:row>90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85356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94</xdr:row>
      <xdr:rowOff>0</xdr:rowOff>
    </xdr:from>
    <xdr:to>
      <xdr:col>4</xdr:col>
      <xdr:colOff>28575</xdr:colOff>
      <xdr:row>94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9297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94</xdr:row>
      <xdr:rowOff>0</xdr:rowOff>
    </xdr:from>
    <xdr:to>
      <xdr:col>4</xdr:col>
      <xdr:colOff>601338</xdr:colOff>
      <xdr:row>94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9297650"/>
          <a:ext cx="5727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94</xdr:row>
      <xdr:rowOff>0</xdr:rowOff>
    </xdr:from>
    <xdr:to>
      <xdr:col>5</xdr:col>
      <xdr:colOff>810895</xdr:colOff>
      <xdr:row>94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9297650"/>
          <a:ext cx="7346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94</xdr:row>
      <xdr:rowOff>0</xdr:rowOff>
    </xdr:from>
    <xdr:to>
      <xdr:col>6</xdr:col>
      <xdr:colOff>790575</xdr:colOff>
      <xdr:row>94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9297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94</xdr:row>
      <xdr:rowOff>0</xdr:rowOff>
    </xdr:from>
    <xdr:to>
      <xdr:col>7</xdr:col>
      <xdr:colOff>639430</xdr:colOff>
      <xdr:row>94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9297650"/>
          <a:ext cx="6489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94</xdr:row>
      <xdr:rowOff>0</xdr:rowOff>
    </xdr:from>
    <xdr:to>
      <xdr:col>7</xdr:col>
      <xdr:colOff>0</xdr:colOff>
      <xdr:row>94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9297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94</xdr:row>
      <xdr:rowOff>0</xdr:rowOff>
    </xdr:from>
    <xdr:to>
      <xdr:col>5</xdr:col>
      <xdr:colOff>906089</xdr:colOff>
      <xdr:row>94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9297650"/>
          <a:ext cx="19062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94</xdr:row>
      <xdr:rowOff>0</xdr:rowOff>
    </xdr:from>
    <xdr:to>
      <xdr:col>7</xdr:col>
      <xdr:colOff>600075</xdr:colOff>
      <xdr:row>94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9297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94</xdr:row>
      <xdr:rowOff>0</xdr:rowOff>
    </xdr:from>
    <xdr:to>
      <xdr:col>7</xdr:col>
      <xdr:colOff>95250</xdr:colOff>
      <xdr:row>94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9297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95</xdr:row>
      <xdr:rowOff>19050</xdr:rowOff>
    </xdr:from>
    <xdr:to>
      <xdr:col>7</xdr:col>
      <xdr:colOff>847725</xdr:colOff>
      <xdr:row>116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9526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tabSelected="1" topLeftCell="A82" workbookViewId="0">
      <selection activeCell="J93" sqref="J93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27</v>
      </c>
      <c r="C3" s="10">
        <f t="shared" ref="C3:C22" si="0">ROUND(B3*70%,0)</f>
        <v>19</v>
      </c>
      <c r="D3" s="10">
        <f t="shared" ref="D3:D22" si="1">ROUND(B3-C3,0)</f>
        <v>8</v>
      </c>
      <c r="E3" s="11">
        <v>5.16</v>
      </c>
      <c r="F3" s="12">
        <f t="shared" ref="F3:F22" si="2">D3*E3</f>
        <v>41.28</v>
      </c>
      <c r="G3" s="11">
        <f t="shared" ref="G3:G22" si="3">ROUNDDOWN(F3/1.04,2)</f>
        <v>39.69</v>
      </c>
      <c r="H3" s="13">
        <f t="shared" ref="H3:H22" si="4">ROUND(F3-G3,2)</f>
        <v>1.59</v>
      </c>
    </row>
    <row r="4" spans="1:9" s="14" customFormat="1" ht="15" x14ac:dyDescent="0.25">
      <c r="A4" s="8" t="s">
        <v>7</v>
      </c>
      <c r="B4" s="9">
        <v>107</v>
      </c>
      <c r="C4" s="10">
        <f t="shared" si="0"/>
        <v>75</v>
      </c>
      <c r="D4" s="10">
        <f t="shared" si="1"/>
        <v>32</v>
      </c>
      <c r="E4" s="11">
        <v>6.2</v>
      </c>
      <c r="F4" s="12">
        <f t="shared" si="2"/>
        <v>198.4</v>
      </c>
      <c r="G4" s="11">
        <f t="shared" si="3"/>
        <v>190.76</v>
      </c>
      <c r="H4" s="13">
        <f t="shared" si="4"/>
        <v>7.64</v>
      </c>
    </row>
    <row r="5" spans="1:9" s="14" customFormat="1" ht="15" x14ac:dyDescent="0.25">
      <c r="A5" s="8" t="s">
        <v>8</v>
      </c>
      <c r="B5" s="9">
        <v>8</v>
      </c>
      <c r="C5" s="10">
        <f t="shared" si="0"/>
        <v>6</v>
      </c>
      <c r="D5" s="10">
        <f t="shared" si="1"/>
        <v>2</v>
      </c>
      <c r="E5" s="11">
        <v>0.85</v>
      </c>
      <c r="F5" s="12">
        <f t="shared" si="2"/>
        <v>1.7</v>
      </c>
      <c r="G5" s="11">
        <f t="shared" si="3"/>
        <v>1.63</v>
      </c>
      <c r="H5" s="13">
        <f t="shared" si="4"/>
        <v>7.0000000000000007E-2</v>
      </c>
    </row>
    <row r="6" spans="1:9" s="14" customFormat="1" ht="15" x14ac:dyDescent="0.25">
      <c r="A6" s="8" t="s">
        <v>9</v>
      </c>
      <c r="B6" s="9">
        <v>29</v>
      </c>
      <c r="C6" s="10">
        <f>ROUND(B6*70%,0)</f>
        <v>20</v>
      </c>
      <c r="D6" s="10">
        <f>ROUND(B6-C6,0)</f>
        <v>9</v>
      </c>
      <c r="E6" s="11">
        <v>3</v>
      </c>
      <c r="F6" s="12">
        <f>D6*E6</f>
        <v>27</v>
      </c>
      <c r="G6" s="11">
        <f>ROUNDDOWN(F6/1.04,2)</f>
        <v>25.96</v>
      </c>
      <c r="H6" s="13">
        <f>ROUND(F6-G6,2)</f>
        <v>1.04</v>
      </c>
    </row>
    <row r="7" spans="1:9" s="14" customFormat="1" ht="15" x14ac:dyDescent="0.25">
      <c r="A7" s="8" t="s">
        <v>10</v>
      </c>
      <c r="B7" s="9">
        <v>32</v>
      </c>
      <c r="C7" s="10">
        <f>ROUND(B7*70%,0)</f>
        <v>22</v>
      </c>
      <c r="D7" s="10">
        <f>ROUND(B7-C7,0)</f>
        <v>10</v>
      </c>
      <c r="E7" s="11">
        <v>3</v>
      </c>
      <c r="F7" s="12">
        <f>D7*E7</f>
        <v>30</v>
      </c>
      <c r="G7" s="11">
        <f>ROUNDDOWN(F7/1.04,2)</f>
        <v>28.84</v>
      </c>
      <c r="H7" s="13">
        <f>ROUND(F7-G7,2)</f>
        <v>1.1599999999999999</v>
      </c>
    </row>
    <row r="8" spans="1:9" s="14" customFormat="1" ht="15" x14ac:dyDescent="0.25">
      <c r="A8" s="8" t="s">
        <v>11</v>
      </c>
      <c r="B8" s="9">
        <v>268</v>
      </c>
      <c r="C8" s="10">
        <f>ROUND(B8*70%,0)</f>
        <v>188</v>
      </c>
      <c r="D8" s="10">
        <f>ROUND(B8-C8,0)</f>
        <v>80</v>
      </c>
      <c r="E8" s="11">
        <v>3.5</v>
      </c>
      <c r="F8" s="12">
        <f>D8*E8</f>
        <v>280</v>
      </c>
      <c r="G8" s="11">
        <f>ROUNDDOWN(F8/1.04,2)</f>
        <v>269.23</v>
      </c>
      <c r="H8" s="13">
        <f>ROUND(F8-G8,2)</f>
        <v>10.77</v>
      </c>
    </row>
    <row r="9" spans="1:9" s="14" customFormat="1" ht="15" x14ac:dyDescent="0.25">
      <c r="A9" s="8" t="s">
        <v>12</v>
      </c>
      <c r="B9" s="9">
        <v>3</v>
      </c>
      <c r="C9" s="10">
        <f t="shared" ref="C9" si="5">ROUND(B9*70%,0)</f>
        <v>2</v>
      </c>
      <c r="D9" s="10">
        <f t="shared" ref="D9" si="6">ROUND(B9-C9,0)</f>
        <v>1</v>
      </c>
      <c r="E9" s="11">
        <v>3.5</v>
      </c>
      <c r="F9" s="12">
        <f t="shared" ref="F9" si="7">D9*E9</f>
        <v>3.5</v>
      </c>
      <c r="G9" s="11">
        <f t="shared" ref="G9" si="8">ROUNDDOWN(F9/1.04,2)</f>
        <v>3.36</v>
      </c>
      <c r="H9" s="13">
        <f t="shared" ref="H9" si="9">ROUND(F9-G9,2)</f>
        <v>0.14000000000000001</v>
      </c>
    </row>
    <row r="10" spans="1:9" s="14" customFormat="1" ht="15" x14ac:dyDescent="0.25">
      <c r="A10" s="8" t="s">
        <v>13</v>
      </c>
      <c r="B10" s="9">
        <v>99</v>
      </c>
      <c r="C10" s="10">
        <f t="shared" si="0"/>
        <v>69</v>
      </c>
      <c r="D10" s="10">
        <f t="shared" si="1"/>
        <v>30</v>
      </c>
      <c r="E10" s="11">
        <v>3.5</v>
      </c>
      <c r="F10" s="12">
        <f t="shared" si="2"/>
        <v>105</v>
      </c>
      <c r="G10" s="11">
        <f t="shared" si="3"/>
        <v>100.96</v>
      </c>
      <c r="H10" s="13">
        <f t="shared" si="4"/>
        <v>4.04</v>
      </c>
    </row>
    <row r="11" spans="1:9" s="14" customFormat="1" ht="15" x14ac:dyDescent="0.25">
      <c r="A11" s="8" t="s">
        <v>14</v>
      </c>
      <c r="B11" s="9">
        <v>9</v>
      </c>
      <c r="C11" s="10">
        <f t="shared" si="0"/>
        <v>6</v>
      </c>
      <c r="D11" s="10">
        <f>ROUND(B11-C11,0)</f>
        <v>3</v>
      </c>
      <c r="E11" s="11">
        <v>3</v>
      </c>
      <c r="F11" s="12">
        <f>D11*E11</f>
        <v>9</v>
      </c>
      <c r="G11" s="11">
        <f t="shared" si="3"/>
        <v>8.65</v>
      </c>
      <c r="H11" s="13">
        <f>ROUND(F11-G11,2)</f>
        <v>0.35</v>
      </c>
    </row>
    <row r="12" spans="1:9" s="14" customFormat="1" ht="15" x14ac:dyDescent="0.25">
      <c r="A12" s="8" t="s">
        <v>15</v>
      </c>
      <c r="B12" s="9">
        <v>3</v>
      </c>
      <c r="C12" s="10">
        <f t="shared" si="0"/>
        <v>2</v>
      </c>
      <c r="D12" s="10">
        <f t="shared" si="1"/>
        <v>1</v>
      </c>
      <c r="E12" s="11">
        <v>10</v>
      </c>
      <c r="F12" s="12">
        <f t="shared" si="2"/>
        <v>10</v>
      </c>
      <c r="G12" s="11">
        <f t="shared" si="3"/>
        <v>9.61</v>
      </c>
      <c r="H12" s="13">
        <f t="shared" si="4"/>
        <v>0.39</v>
      </c>
    </row>
    <row r="13" spans="1:9" s="14" customFormat="1" ht="15" x14ac:dyDescent="0.25">
      <c r="A13" s="8" t="s">
        <v>16</v>
      </c>
      <c r="B13" s="9">
        <v>3</v>
      </c>
      <c r="C13" s="10">
        <f t="shared" si="0"/>
        <v>2</v>
      </c>
      <c r="D13" s="10">
        <f t="shared" si="1"/>
        <v>1</v>
      </c>
      <c r="E13" s="11">
        <v>10</v>
      </c>
      <c r="F13" s="12">
        <f t="shared" si="2"/>
        <v>10</v>
      </c>
      <c r="G13" s="11">
        <f t="shared" si="3"/>
        <v>9.61</v>
      </c>
      <c r="H13" s="13">
        <f t="shared" si="4"/>
        <v>0.39</v>
      </c>
    </row>
    <row r="14" spans="1:9" s="14" customFormat="1" ht="15" x14ac:dyDescent="0.25">
      <c r="A14" s="8" t="s">
        <v>17</v>
      </c>
      <c r="B14" s="9">
        <v>13</v>
      </c>
      <c r="C14" s="10">
        <f t="shared" si="0"/>
        <v>9</v>
      </c>
      <c r="D14" s="10">
        <f t="shared" si="1"/>
        <v>4</v>
      </c>
      <c r="E14" s="11">
        <v>10</v>
      </c>
      <c r="F14" s="12">
        <f t="shared" si="2"/>
        <v>40</v>
      </c>
      <c r="G14" s="11">
        <f t="shared" si="3"/>
        <v>38.46</v>
      </c>
      <c r="H14" s="13">
        <f t="shared" si="4"/>
        <v>1.54</v>
      </c>
    </row>
    <row r="15" spans="1:9" s="14" customFormat="1" ht="15" x14ac:dyDescent="0.25">
      <c r="A15" s="8" t="s">
        <v>18</v>
      </c>
      <c r="B15" s="9">
        <v>5</v>
      </c>
      <c r="C15" s="10">
        <f t="shared" si="0"/>
        <v>4</v>
      </c>
      <c r="D15" s="10">
        <f t="shared" si="1"/>
        <v>1</v>
      </c>
      <c r="E15" s="11">
        <v>11</v>
      </c>
      <c r="F15" s="12">
        <f t="shared" si="2"/>
        <v>11</v>
      </c>
      <c r="G15" s="11">
        <f t="shared" si="3"/>
        <v>10.57</v>
      </c>
      <c r="H15" s="13">
        <f t="shared" si="4"/>
        <v>0.43</v>
      </c>
    </row>
    <row r="16" spans="1:9" s="14" customFormat="1" ht="15" x14ac:dyDescent="0.25">
      <c r="A16" s="8" t="s">
        <v>19</v>
      </c>
      <c r="B16" s="9">
        <v>46</v>
      </c>
      <c r="C16" s="10">
        <f t="shared" si="0"/>
        <v>32</v>
      </c>
      <c r="D16" s="10">
        <f t="shared" si="1"/>
        <v>14</v>
      </c>
      <c r="E16" s="11">
        <v>2.5</v>
      </c>
      <c r="F16" s="12">
        <f t="shared" si="2"/>
        <v>35</v>
      </c>
      <c r="G16" s="11">
        <f t="shared" si="3"/>
        <v>33.65</v>
      </c>
      <c r="H16" s="13">
        <f t="shared" si="4"/>
        <v>1.35</v>
      </c>
    </row>
    <row r="17" spans="1:8" s="14" customFormat="1" ht="15" x14ac:dyDescent="0.25">
      <c r="A17" s="8" t="s">
        <v>20</v>
      </c>
      <c r="B17" s="9">
        <v>1</v>
      </c>
      <c r="C17" s="10">
        <f>ROUND(B17*70%,0)</f>
        <v>1</v>
      </c>
      <c r="D17" s="10">
        <f>ROUND(B17-C17,0)</f>
        <v>0</v>
      </c>
      <c r="E17" s="11">
        <v>10</v>
      </c>
      <c r="F17" s="12">
        <f>D17*E17</f>
        <v>0</v>
      </c>
      <c r="G17" s="11">
        <f>ROUNDDOWN(F17/1.04,2)</f>
        <v>0</v>
      </c>
      <c r="H17" s="13">
        <f>ROUND(F17-G17,2)</f>
        <v>0</v>
      </c>
    </row>
    <row r="18" spans="1:8" s="14" customFormat="1" ht="15" x14ac:dyDescent="0.25">
      <c r="A18" s="8" t="s">
        <v>21</v>
      </c>
      <c r="B18" s="9">
        <v>514</v>
      </c>
      <c r="C18" s="10">
        <f t="shared" si="0"/>
        <v>360</v>
      </c>
      <c r="D18" s="10">
        <f t="shared" si="1"/>
        <v>154</v>
      </c>
      <c r="E18" s="11">
        <v>3.4</v>
      </c>
      <c r="F18" s="12">
        <f t="shared" si="2"/>
        <v>523.6</v>
      </c>
      <c r="G18" s="11">
        <f t="shared" si="3"/>
        <v>503.46</v>
      </c>
      <c r="H18" s="13">
        <f t="shared" si="4"/>
        <v>20.14</v>
      </c>
    </row>
    <row r="19" spans="1:8" s="14" customFormat="1" ht="15" x14ac:dyDescent="0.25">
      <c r="A19" s="8" t="s">
        <v>22</v>
      </c>
      <c r="B19" s="9">
        <v>14</v>
      </c>
      <c r="C19" s="10">
        <f t="shared" si="0"/>
        <v>10</v>
      </c>
      <c r="D19" s="10">
        <f t="shared" si="1"/>
        <v>4</v>
      </c>
      <c r="E19" s="11">
        <v>6</v>
      </c>
      <c r="F19" s="12">
        <f t="shared" si="2"/>
        <v>24</v>
      </c>
      <c r="G19" s="11">
        <f t="shared" si="3"/>
        <v>23.07</v>
      </c>
      <c r="H19" s="13">
        <f t="shared" si="4"/>
        <v>0.93</v>
      </c>
    </row>
    <row r="20" spans="1:8" s="14" customFormat="1" ht="15" x14ac:dyDescent="0.25">
      <c r="A20" s="8" t="s">
        <v>23</v>
      </c>
      <c r="B20" s="9">
        <v>8</v>
      </c>
      <c r="C20" s="10">
        <f t="shared" si="0"/>
        <v>6</v>
      </c>
      <c r="D20" s="10">
        <f t="shared" si="1"/>
        <v>2</v>
      </c>
      <c r="E20" s="11">
        <v>15</v>
      </c>
      <c r="F20" s="12">
        <f t="shared" si="2"/>
        <v>30</v>
      </c>
      <c r="G20" s="11">
        <f t="shared" si="3"/>
        <v>28.84</v>
      </c>
      <c r="H20" s="13">
        <f t="shared" si="4"/>
        <v>1.1599999999999999</v>
      </c>
    </row>
    <row r="21" spans="1:8" s="14" customFormat="1" ht="15" x14ac:dyDescent="0.25">
      <c r="A21" s="8" t="s">
        <v>24</v>
      </c>
      <c r="B21" s="9">
        <v>4</v>
      </c>
      <c r="C21" s="10">
        <f t="shared" si="0"/>
        <v>3</v>
      </c>
      <c r="D21" s="10">
        <f t="shared" si="1"/>
        <v>1</v>
      </c>
      <c r="E21" s="11">
        <v>2.1</v>
      </c>
      <c r="F21" s="12">
        <f t="shared" si="2"/>
        <v>2.1</v>
      </c>
      <c r="G21" s="11">
        <f t="shared" si="3"/>
        <v>2.0099999999999998</v>
      </c>
      <c r="H21" s="13">
        <f t="shared" si="4"/>
        <v>0.09</v>
      </c>
    </row>
    <row r="22" spans="1:8" s="14" customFormat="1" ht="15" x14ac:dyDescent="0.25">
      <c r="A22" s="8" t="s">
        <v>25</v>
      </c>
      <c r="B22" s="9">
        <v>235</v>
      </c>
      <c r="C22" s="10">
        <f t="shared" si="0"/>
        <v>165</v>
      </c>
      <c r="D22" s="10">
        <f t="shared" si="1"/>
        <v>70</v>
      </c>
      <c r="E22" s="11">
        <v>2.4</v>
      </c>
      <c r="F22" s="12">
        <f t="shared" si="2"/>
        <v>168</v>
      </c>
      <c r="G22" s="11">
        <f t="shared" si="3"/>
        <v>161.53</v>
      </c>
      <c r="H22" s="13">
        <f t="shared" si="4"/>
        <v>6.47</v>
      </c>
    </row>
    <row r="23" spans="1:8" s="14" customFormat="1" ht="15" x14ac:dyDescent="0.25">
      <c r="A23" s="8" t="s">
        <v>26</v>
      </c>
      <c r="B23" s="9">
        <v>6</v>
      </c>
      <c r="C23" s="10">
        <f>ROUND(B23*70%,0)</f>
        <v>4</v>
      </c>
      <c r="D23" s="10">
        <f>ROUND(B23-C23,0)</f>
        <v>2</v>
      </c>
      <c r="E23" s="11">
        <v>8</v>
      </c>
      <c r="F23" s="12">
        <f>D23*E23</f>
        <v>16</v>
      </c>
      <c r="G23" s="11">
        <f>ROUNDDOWN(F23/1.04,2)</f>
        <v>15.38</v>
      </c>
      <c r="H23" s="13">
        <f>ROUND(F23-G23,2)</f>
        <v>0.62</v>
      </c>
    </row>
    <row r="24" spans="1:8" s="14" customFormat="1" ht="15" x14ac:dyDescent="0.25">
      <c r="A24" s="8" t="s">
        <v>27</v>
      </c>
      <c r="B24" s="9">
        <v>6</v>
      </c>
      <c r="C24" s="10">
        <f t="shared" ref="C24:C82" si="10">ROUND(B24*70%,0)</f>
        <v>4</v>
      </c>
      <c r="D24" s="10">
        <f t="shared" ref="D24:D80" si="11">ROUND(B24-C24,0)</f>
        <v>2</v>
      </c>
      <c r="E24" s="11">
        <v>2.1</v>
      </c>
      <c r="F24" s="12">
        <f t="shared" ref="F24:F80" si="12">D24*E24</f>
        <v>4.2</v>
      </c>
      <c r="G24" s="11">
        <f t="shared" ref="G24:G82" si="13">ROUNDDOWN(F24/1.04,2)</f>
        <v>4.03</v>
      </c>
      <c r="H24" s="13">
        <f t="shared" ref="H24:H80" si="14">ROUND(F24-G24,2)</f>
        <v>0.17</v>
      </c>
    </row>
    <row r="25" spans="1:8" s="14" customFormat="1" ht="15" x14ac:dyDescent="0.25">
      <c r="A25" s="8" t="s">
        <v>28</v>
      </c>
      <c r="B25" s="9">
        <v>1</v>
      </c>
      <c r="C25" s="10">
        <f t="shared" si="10"/>
        <v>1</v>
      </c>
      <c r="D25" s="10">
        <f t="shared" si="11"/>
        <v>0</v>
      </c>
      <c r="E25" s="11">
        <v>10</v>
      </c>
      <c r="F25" s="12">
        <f t="shared" si="12"/>
        <v>0</v>
      </c>
      <c r="G25" s="11">
        <f t="shared" si="13"/>
        <v>0</v>
      </c>
      <c r="H25" s="13">
        <f t="shared" si="14"/>
        <v>0</v>
      </c>
    </row>
    <row r="26" spans="1:8" s="14" customFormat="1" ht="15" x14ac:dyDescent="0.25">
      <c r="A26" s="8" t="s">
        <v>29</v>
      </c>
      <c r="B26" s="9">
        <v>822</v>
      </c>
      <c r="C26" s="10">
        <f t="shared" si="10"/>
        <v>575</v>
      </c>
      <c r="D26" s="10">
        <f t="shared" si="11"/>
        <v>247</v>
      </c>
      <c r="E26" s="11">
        <v>2.8</v>
      </c>
      <c r="F26" s="12">
        <f t="shared" si="12"/>
        <v>691.59999999999991</v>
      </c>
      <c r="G26" s="11">
        <f t="shared" si="13"/>
        <v>665</v>
      </c>
      <c r="H26" s="13">
        <f t="shared" si="14"/>
        <v>26.6</v>
      </c>
    </row>
    <row r="27" spans="1:8" s="14" customFormat="1" ht="15" x14ac:dyDescent="0.25">
      <c r="A27" s="8" t="s">
        <v>30</v>
      </c>
      <c r="B27" s="9">
        <v>39</v>
      </c>
      <c r="C27" s="10">
        <f t="shared" si="10"/>
        <v>27</v>
      </c>
      <c r="D27" s="10">
        <f t="shared" si="11"/>
        <v>12</v>
      </c>
      <c r="E27" s="11">
        <v>5</v>
      </c>
      <c r="F27" s="12">
        <f t="shared" si="12"/>
        <v>60</v>
      </c>
      <c r="G27" s="11">
        <f t="shared" si="13"/>
        <v>57.69</v>
      </c>
      <c r="H27" s="13">
        <f t="shared" si="14"/>
        <v>2.31</v>
      </c>
    </row>
    <row r="28" spans="1:8" s="14" customFormat="1" ht="15" x14ac:dyDescent="0.25">
      <c r="A28" s="8" t="s">
        <v>31</v>
      </c>
      <c r="B28" s="9">
        <v>51</v>
      </c>
      <c r="C28" s="10">
        <f t="shared" si="10"/>
        <v>36</v>
      </c>
      <c r="D28" s="10">
        <f t="shared" si="11"/>
        <v>15</v>
      </c>
      <c r="E28" s="11">
        <v>10</v>
      </c>
      <c r="F28" s="12">
        <f t="shared" si="12"/>
        <v>150</v>
      </c>
      <c r="G28" s="11">
        <f t="shared" si="13"/>
        <v>144.22999999999999</v>
      </c>
      <c r="H28" s="13">
        <f t="shared" si="14"/>
        <v>5.77</v>
      </c>
    </row>
    <row r="29" spans="1:8" s="14" customFormat="1" ht="15" x14ac:dyDescent="0.25">
      <c r="A29" s="8" t="s">
        <v>32</v>
      </c>
      <c r="B29" s="9">
        <v>687</v>
      </c>
      <c r="C29" s="10">
        <f t="shared" si="10"/>
        <v>481</v>
      </c>
      <c r="D29" s="10">
        <f t="shared" si="11"/>
        <v>206</v>
      </c>
      <c r="E29" s="11">
        <v>3.5</v>
      </c>
      <c r="F29" s="12">
        <f t="shared" si="12"/>
        <v>721</v>
      </c>
      <c r="G29" s="11">
        <f t="shared" si="13"/>
        <v>693.26</v>
      </c>
      <c r="H29" s="13">
        <f t="shared" si="14"/>
        <v>27.74</v>
      </c>
    </row>
    <row r="30" spans="1:8" s="14" customFormat="1" ht="15" x14ac:dyDescent="0.25">
      <c r="A30" s="8" t="s">
        <v>33</v>
      </c>
      <c r="B30" s="9">
        <v>84</v>
      </c>
      <c r="C30" s="10">
        <f t="shared" si="10"/>
        <v>59</v>
      </c>
      <c r="D30" s="10">
        <f t="shared" si="11"/>
        <v>25</v>
      </c>
      <c r="E30" s="11">
        <v>10</v>
      </c>
      <c r="F30" s="12">
        <f t="shared" si="12"/>
        <v>250</v>
      </c>
      <c r="G30" s="11">
        <f t="shared" si="13"/>
        <v>240.38</v>
      </c>
      <c r="H30" s="13">
        <f t="shared" si="14"/>
        <v>9.6199999999999992</v>
      </c>
    </row>
    <row r="31" spans="1:8" s="14" customFormat="1" ht="15" x14ac:dyDescent="0.25">
      <c r="A31" s="8" t="s">
        <v>34</v>
      </c>
      <c r="B31" s="9">
        <v>673</v>
      </c>
      <c r="C31" s="10">
        <f t="shared" si="10"/>
        <v>471</v>
      </c>
      <c r="D31" s="10">
        <f t="shared" si="11"/>
        <v>202</v>
      </c>
      <c r="E31" s="11">
        <v>3.5</v>
      </c>
      <c r="F31" s="12">
        <f t="shared" si="12"/>
        <v>707</v>
      </c>
      <c r="G31" s="11">
        <f t="shared" si="13"/>
        <v>679.8</v>
      </c>
      <c r="H31" s="13">
        <f t="shared" si="14"/>
        <v>27.2</v>
      </c>
    </row>
    <row r="32" spans="1:8" s="14" customFormat="1" ht="15" x14ac:dyDescent="0.25">
      <c r="A32" s="8" t="s">
        <v>35</v>
      </c>
      <c r="B32" s="9">
        <v>6</v>
      </c>
      <c r="C32" s="10">
        <f t="shared" si="10"/>
        <v>4</v>
      </c>
      <c r="D32" s="10">
        <f t="shared" si="11"/>
        <v>2</v>
      </c>
      <c r="E32" s="11">
        <v>2</v>
      </c>
      <c r="F32" s="12">
        <f t="shared" si="12"/>
        <v>4</v>
      </c>
      <c r="G32" s="11">
        <f t="shared" si="13"/>
        <v>3.84</v>
      </c>
      <c r="H32" s="13">
        <f t="shared" si="14"/>
        <v>0.16</v>
      </c>
    </row>
    <row r="33" spans="1:8" s="14" customFormat="1" ht="15" x14ac:dyDescent="0.25">
      <c r="A33" s="8" t="s">
        <v>36</v>
      </c>
      <c r="B33" s="9">
        <v>6</v>
      </c>
      <c r="C33" s="10">
        <f t="shared" si="10"/>
        <v>4</v>
      </c>
      <c r="D33" s="10">
        <f t="shared" si="11"/>
        <v>2</v>
      </c>
      <c r="E33" s="11">
        <v>2</v>
      </c>
      <c r="F33" s="12">
        <f t="shared" si="12"/>
        <v>4</v>
      </c>
      <c r="G33" s="11">
        <f t="shared" si="13"/>
        <v>3.84</v>
      </c>
      <c r="H33" s="13">
        <f t="shared" si="14"/>
        <v>0.16</v>
      </c>
    </row>
    <row r="34" spans="1:8" s="14" customFormat="1" ht="15" x14ac:dyDescent="0.25">
      <c r="A34" s="8" t="s">
        <v>37</v>
      </c>
      <c r="B34" s="9">
        <v>60</v>
      </c>
      <c r="C34" s="10">
        <f t="shared" si="10"/>
        <v>42</v>
      </c>
      <c r="D34" s="10">
        <f t="shared" si="11"/>
        <v>18</v>
      </c>
      <c r="E34" s="11">
        <v>10</v>
      </c>
      <c r="F34" s="12">
        <f t="shared" si="12"/>
        <v>180</v>
      </c>
      <c r="G34" s="11">
        <f t="shared" si="13"/>
        <v>173.07</v>
      </c>
      <c r="H34" s="13">
        <f t="shared" si="14"/>
        <v>6.93</v>
      </c>
    </row>
    <row r="35" spans="1:8" s="14" customFormat="1" ht="15" x14ac:dyDescent="0.25">
      <c r="A35" s="8" t="s">
        <v>38</v>
      </c>
      <c r="B35" s="9">
        <v>649</v>
      </c>
      <c r="C35" s="10">
        <f t="shared" si="10"/>
        <v>454</v>
      </c>
      <c r="D35" s="10">
        <f t="shared" si="11"/>
        <v>195</v>
      </c>
      <c r="E35" s="11">
        <v>3.5</v>
      </c>
      <c r="F35" s="12">
        <f t="shared" si="12"/>
        <v>682.5</v>
      </c>
      <c r="G35" s="11">
        <f t="shared" si="13"/>
        <v>656.25</v>
      </c>
      <c r="H35" s="13">
        <f t="shared" si="14"/>
        <v>26.25</v>
      </c>
    </row>
    <row r="36" spans="1:8" s="14" customFormat="1" ht="15" x14ac:dyDescent="0.25">
      <c r="A36" s="8" t="s">
        <v>39</v>
      </c>
      <c r="B36" s="9">
        <v>50</v>
      </c>
      <c r="C36" s="10">
        <f>ROUND(B36*70%,0)</f>
        <v>35</v>
      </c>
      <c r="D36" s="10">
        <f>ROUND(B36-C36,0)</f>
        <v>15</v>
      </c>
      <c r="E36" s="11">
        <v>3.8</v>
      </c>
      <c r="F36" s="12">
        <f>D36*E36</f>
        <v>57</v>
      </c>
      <c r="G36" s="11">
        <f>ROUNDDOWN(F36/1.04,2)</f>
        <v>54.8</v>
      </c>
      <c r="H36" s="13">
        <f>ROUND(F36-G36,2)</f>
        <v>2.2000000000000002</v>
      </c>
    </row>
    <row r="37" spans="1:8" s="14" customFormat="1" ht="15" x14ac:dyDescent="0.25">
      <c r="A37" s="8" t="s">
        <v>40</v>
      </c>
      <c r="B37" s="9">
        <v>6</v>
      </c>
      <c r="C37" s="10">
        <f t="shared" si="10"/>
        <v>4</v>
      </c>
      <c r="D37" s="10">
        <f t="shared" si="11"/>
        <v>2</v>
      </c>
      <c r="E37" s="11">
        <v>4.5</v>
      </c>
      <c r="F37" s="12">
        <f t="shared" si="12"/>
        <v>9</v>
      </c>
      <c r="G37" s="11">
        <f t="shared" si="13"/>
        <v>8.65</v>
      </c>
      <c r="H37" s="13">
        <f t="shared" si="14"/>
        <v>0.35</v>
      </c>
    </row>
    <row r="38" spans="1:8" s="14" customFormat="1" ht="15" x14ac:dyDescent="0.25">
      <c r="A38" s="8" t="s">
        <v>41</v>
      </c>
      <c r="B38" s="9">
        <v>33</v>
      </c>
      <c r="C38" s="10">
        <f t="shared" si="10"/>
        <v>23</v>
      </c>
      <c r="D38" s="10">
        <f t="shared" si="11"/>
        <v>10</v>
      </c>
      <c r="E38" s="11">
        <v>6</v>
      </c>
      <c r="F38" s="12">
        <f t="shared" si="12"/>
        <v>60</v>
      </c>
      <c r="G38" s="11">
        <f t="shared" si="13"/>
        <v>57.69</v>
      </c>
      <c r="H38" s="13">
        <f t="shared" si="14"/>
        <v>2.31</v>
      </c>
    </row>
    <row r="39" spans="1:8" s="14" customFormat="1" ht="15" x14ac:dyDescent="0.25">
      <c r="A39" s="8" t="s">
        <v>42</v>
      </c>
      <c r="B39" s="9">
        <v>2485</v>
      </c>
      <c r="C39" s="10">
        <f t="shared" si="10"/>
        <v>1740</v>
      </c>
      <c r="D39" s="10">
        <f t="shared" si="11"/>
        <v>745</v>
      </c>
      <c r="E39" s="11">
        <v>2</v>
      </c>
      <c r="F39" s="12">
        <f t="shared" si="12"/>
        <v>1490</v>
      </c>
      <c r="G39" s="11">
        <f t="shared" si="13"/>
        <v>1432.69</v>
      </c>
      <c r="H39" s="13">
        <f t="shared" si="14"/>
        <v>57.31</v>
      </c>
    </row>
    <row r="40" spans="1:8" s="14" customFormat="1" ht="15" x14ac:dyDescent="0.25">
      <c r="A40" s="8" t="s">
        <v>43</v>
      </c>
      <c r="B40" s="9">
        <v>1973</v>
      </c>
      <c r="C40" s="10">
        <f t="shared" si="10"/>
        <v>1381</v>
      </c>
      <c r="D40" s="10">
        <f t="shared" si="11"/>
        <v>592</v>
      </c>
      <c r="E40" s="11">
        <v>2</v>
      </c>
      <c r="F40" s="12">
        <f t="shared" si="12"/>
        <v>1184</v>
      </c>
      <c r="G40" s="11">
        <f t="shared" si="13"/>
        <v>1138.46</v>
      </c>
      <c r="H40" s="13">
        <f t="shared" si="14"/>
        <v>45.54</v>
      </c>
    </row>
    <row r="41" spans="1:8" s="14" customFormat="1" ht="15" x14ac:dyDescent="0.25">
      <c r="A41" s="8" t="s">
        <v>44</v>
      </c>
      <c r="B41" s="9">
        <v>5</v>
      </c>
      <c r="C41" s="10">
        <f t="shared" si="10"/>
        <v>4</v>
      </c>
      <c r="D41" s="10">
        <f t="shared" si="11"/>
        <v>1</v>
      </c>
      <c r="E41" s="11">
        <v>12.91</v>
      </c>
      <c r="F41" s="12">
        <f t="shared" si="12"/>
        <v>12.91</v>
      </c>
      <c r="G41" s="11">
        <f t="shared" si="13"/>
        <v>12.41</v>
      </c>
      <c r="H41" s="13">
        <f t="shared" si="14"/>
        <v>0.5</v>
      </c>
    </row>
    <row r="42" spans="1:8" s="14" customFormat="1" ht="15" x14ac:dyDescent="0.25">
      <c r="A42" s="8" t="s">
        <v>45</v>
      </c>
      <c r="B42" s="9">
        <v>16</v>
      </c>
      <c r="C42" s="10">
        <f t="shared" si="10"/>
        <v>11</v>
      </c>
      <c r="D42" s="10">
        <f t="shared" si="11"/>
        <v>5</v>
      </c>
      <c r="E42" s="11">
        <v>10.33</v>
      </c>
      <c r="F42" s="12">
        <f t="shared" si="12"/>
        <v>51.65</v>
      </c>
      <c r="G42" s="11">
        <f t="shared" si="13"/>
        <v>49.66</v>
      </c>
      <c r="H42" s="13">
        <f t="shared" si="14"/>
        <v>1.99</v>
      </c>
    </row>
    <row r="43" spans="1:8" s="14" customFormat="1" ht="15" x14ac:dyDescent="0.25">
      <c r="A43" s="8" t="s">
        <v>46</v>
      </c>
      <c r="B43" s="9">
        <v>30</v>
      </c>
      <c r="C43" s="10">
        <f t="shared" si="10"/>
        <v>21</v>
      </c>
      <c r="D43" s="10">
        <f t="shared" si="11"/>
        <v>9</v>
      </c>
      <c r="E43" s="11">
        <v>10.33</v>
      </c>
      <c r="F43" s="12">
        <f t="shared" si="12"/>
        <v>92.97</v>
      </c>
      <c r="G43" s="11">
        <f t="shared" si="13"/>
        <v>89.39</v>
      </c>
      <c r="H43" s="13">
        <f t="shared" si="14"/>
        <v>3.58</v>
      </c>
    </row>
    <row r="44" spans="1:8" s="14" customFormat="1" ht="15" x14ac:dyDescent="0.25">
      <c r="A44" s="8" t="s">
        <v>47</v>
      </c>
      <c r="B44" s="9">
        <v>3</v>
      </c>
      <c r="C44" s="10">
        <f t="shared" si="10"/>
        <v>2</v>
      </c>
      <c r="D44" s="10">
        <f t="shared" si="11"/>
        <v>1</v>
      </c>
      <c r="E44" s="11">
        <v>10</v>
      </c>
      <c r="F44" s="12">
        <f t="shared" si="12"/>
        <v>10</v>
      </c>
      <c r="G44" s="11">
        <f t="shared" si="13"/>
        <v>9.61</v>
      </c>
      <c r="H44" s="13">
        <f t="shared" si="14"/>
        <v>0.39</v>
      </c>
    </row>
    <row r="45" spans="1:8" s="14" customFormat="1" ht="15" x14ac:dyDescent="0.25">
      <c r="A45" s="8" t="s">
        <v>48</v>
      </c>
      <c r="B45" s="9">
        <v>2</v>
      </c>
      <c r="C45" s="10">
        <f t="shared" si="10"/>
        <v>1</v>
      </c>
      <c r="D45" s="10">
        <f t="shared" si="11"/>
        <v>1</v>
      </c>
      <c r="E45" s="11">
        <v>10</v>
      </c>
      <c r="F45" s="12">
        <f t="shared" si="12"/>
        <v>10</v>
      </c>
      <c r="G45" s="11">
        <f t="shared" si="13"/>
        <v>9.61</v>
      </c>
      <c r="H45" s="13">
        <f t="shared" si="14"/>
        <v>0.39</v>
      </c>
    </row>
    <row r="46" spans="1:8" s="14" customFormat="1" ht="15" x14ac:dyDescent="0.25">
      <c r="A46" s="8" t="s">
        <v>49</v>
      </c>
      <c r="B46" s="9">
        <v>2</v>
      </c>
      <c r="C46" s="10">
        <f t="shared" si="10"/>
        <v>1</v>
      </c>
      <c r="D46" s="10">
        <f t="shared" si="11"/>
        <v>1</v>
      </c>
      <c r="E46" s="11">
        <v>10</v>
      </c>
      <c r="F46" s="12">
        <f t="shared" si="12"/>
        <v>10</v>
      </c>
      <c r="G46" s="11">
        <f t="shared" si="13"/>
        <v>9.61</v>
      </c>
      <c r="H46" s="13">
        <f t="shared" si="14"/>
        <v>0.39</v>
      </c>
    </row>
    <row r="47" spans="1:8" s="14" customFormat="1" ht="15" x14ac:dyDescent="0.25">
      <c r="A47" s="8" t="s">
        <v>50</v>
      </c>
      <c r="B47" s="9">
        <v>22</v>
      </c>
      <c r="C47" s="10">
        <f>ROUND(B47*70%,0)</f>
        <v>15</v>
      </c>
      <c r="D47" s="10">
        <f>ROUND(B47-C47,0)</f>
        <v>7</v>
      </c>
      <c r="E47" s="11">
        <v>3</v>
      </c>
      <c r="F47" s="12">
        <f>D47*E47</f>
        <v>21</v>
      </c>
      <c r="G47" s="11">
        <f>ROUNDDOWN(F47/1.04,2)</f>
        <v>20.190000000000001</v>
      </c>
      <c r="H47" s="13">
        <f>ROUND(F47-G47,2)</f>
        <v>0.81</v>
      </c>
    </row>
    <row r="48" spans="1:8" s="14" customFormat="1" ht="15" x14ac:dyDescent="0.25">
      <c r="A48" s="8" t="s">
        <v>51</v>
      </c>
      <c r="B48" s="9">
        <v>282</v>
      </c>
      <c r="C48" s="10">
        <f t="shared" si="10"/>
        <v>197</v>
      </c>
      <c r="D48" s="10">
        <f t="shared" si="11"/>
        <v>85</v>
      </c>
      <c r="E48" s="11">
        <v>0.65</v>
      </c>
      <c r="F48" s="12">
        <f t="shared" si="12"/>
        <v>55.25</v>
      </c>
      <c r="G48" s="11">
        <f t="shared" si="13"/>
        <v>53.12</v>
      </c>
      <c r="H48" s="13">
        <f t="shared" si="14"/>
        <v>2.13</v>
      </c>
    </row>
    <row r="49" spans="1:8" s="14" customFormat="1" ht="15" x14ac:dyDescent="0.25">
      <c r="A49" s="8" t="s">
        <v>52</v>
      </c>
      <c r="B49" s="9">
        <v>71</v>
      </c>
      <c r="C49" s="10">
        <f>ROUND(B49*70%,0)</f>
        <v>50</v>
      </c>
      <c r="D49" s="10">
        <f>ROUND(B49-C49,0)</f>
        <v>21</v>
      </c>
      <c r="E49" s="11">
        <v>3.5</v>
      </c>
      <c r="F49" s="12">
        <f>D49*E49</f>
        <v>73.5</v>
      </c>
      <c r="G49" s="11">
        <f>ROUNDDOWN(F49/1.04,2)</f>
        <v>70.67</v>
      </c>
      <c r="H49" s="13">
        <f>ROUND(F49-G49,2)</f>
        <v>2.83</v>
      </c>
    </row>
    <row r="50" spans="1:8" ht="15" x14ac:dyDescent="0.25">
      <c r="A50" s="8" t="s">
        <v>53</v>
      </c>
      <c r="B50" s="9">
        <v>205</v>
      </c>
      <c r="C50" s="10">
        <f t="shared" si="10"/>
        <v>144</v>
      </c>
      <c r="D50" s="10">
        <f t="shared" si="11"/>
        <v>61</v>
      </c>
      <c r="E50" s="11">
        <v>2.8</v>
      </c>
      <c r="F50" s="12">
        <f t="shared" si="12"/>
        <v>170.79999999999998</v>
      </c>
      <c r="G50" s="11">
        <f t="shared" si="13"/>
        <v>164.23</v>
      </c>
      <c r="H50" s="13">
        <f t="shared" si="14"/>
        <v>6.57</v>
      </c>
    </row>
    <row r="51" spans="1:8" ht="15" x14ac:dyDescent="0.25">
      <c r="A51" s="8" t="s">
        <v>54</v>
      </c>
      <c r="B51" s="9">
        <v>31</v>
      </c>
      <c r="C51" s="10">
        <f>ROUND(B51*70%,0)</f>
        <v>22</v>
      </c>
      <c r="D51" s="10">
        <f>ROUND(B51-C51,0)</f>
        <v>9</v>
      </c>
      <c r="E51" s="11">
        <v>3</v>
      </c>
      <c r="F51" s="12">
        <f>D51*E51</f>
        <v>27</v>
      </c>
      <c r="G51" s="11">
        <f>ROUNDDOWN(F51/1.04,2)</f>
        <v>25.96</v>
      </c>
      <c r="H51" s="13">
        <f>ROUND(F51-G51,2)</f>
        <v>1.04</v>
      </c>
    </row>
    <row r="52" spans="1:8" ht="15" x14ac:dyDescent="0.25">
      <c r="A52" s="8" t="s">
        <v>55</v>
      </c>
      <c r="B52" s="9">
        <v>4</v>
      </c>
      <c r="C52" s="10">
        <f>ROUND(B52*70%,0)</f>
        <v>3</v>
      </c>
      <c r="D52" s="10">
        <f>ROUND(B52-C52,0)</f>
        <v>1</v>
      </c>
      <c r="E52" s="11">
        <v>3</v>
      </c>
      <c r="F52" s="12">
        <f>D52*E52</f>
        <v>3</v>
      </c>
      <c r="G52" s="11">
        <f>ROUNDDOWN(F52/1.04,2)</f>
        <v>2.88</v>
      </c>
      <c r="H52" s="13">
        <f>ROUND(F52-G52,2)</f>
        <v>0.12</v>
      </c>
    </row>
    <row r="53" spans="1:8" ht="15" x14ac:dyDescent="0.25">
      <c r="A53" s="8" t="s">
        <v>56</v>
      </c>
      <c r="B53" s="9">
        <v>89</v>
      </c>
      <c r="C53" s="10">
        <f>ROUND(B53*70%,0)</f>
        <v>62</v>
      </c>
      <c r="D53" s="10">
        <f>ROUND(B53-C53,0)</f>
        <v>27</v>
      </c>
      <c r="E53" s="11">
        <v>2.58</v>
      </c>
      <c r="F53" s="12">
        <f>D53*E53</f>
        <v>69.66</v>
      </c>
      <c r="G53" s="11">
        <f>ROUNDDOWN(F53/1.04,2)</f>
        <v>66.98</v>
      </c>
      <c r="H53" s="13">
        <f>ROUND(F53-G53,2)</f>
        <v>2.68</v>
      </c>
    </row>
    <row r="54" spans="1:8" ht="15" x14ac:dyDescent="0.25">
      <c r="A54" s="8" t="s">
        <v>57</v>
      </c>
      <c r="B54" s="9">
        <v>84</v>
      </c>
      <c r="C54" s="10">
        <f t="shared" ref="C54" si="15">ROUND(B54*70%,0)</f>
        <v>59</v>
      </c>
      <c r="D54" s="10">
        <f>ROUND(B54-C54,0)</f>
        <v>25</v>
      </c>
      <c r="E54" s="11">
        <v>3</v>
      </c>
      <c r="F54" s="12">
        <f>D54*E54</f>
        <v>75</v>
      </c>
      <c r="G54" s="11">
        <f t="shared" ref="G54" si="16">ROUNDDOWN(F54/1.04,2)</f>
        <v>72.11</v>
      </c>
      <c r="H54" s="13">
        <f>ROUND(F54-G54,2)</f>
        <v>2.89</v>
      </c>
    </row>
    <row r="55" spans="1:8" ht="15" x14ac:dyDescent="0.25">
      <c r="A55" s="8" t="s">
        <v>58</v>
      </c>
      <c r="B55" s="9">
        <v>10</v>
      </c>
      <c r="C55" s="10">
        <f t="shared" si="10"/>
        <v>7</v>
      </c>
      <c r="D55" s="10">
        <f t="shared" si="11"/>
        <v>3</v>
      </c>
      <c r="E55" s="11">
        <v>0.9</v>
      </c>
      <c r="F55" s="12">
        <f t="shared" si="12"/>
        <v>2.7</v>
      </c>
      <c r="G55" s="11">
        <f t="shared" si="13"/>
        <v>2.59</v>
      </c>
      <c r="H55" s="13">
        <f t="shared" si="14"/>
        <v>0.11</v>
      </c>
    </row>
    <row r="56" spans="1:8" ht="15" x14ac:dyDescent="0.25">
      <c r="A56" s="8" t="s">
        <v>59</v>
      </c>
      <c r="B56" s="9">
        <v>47</v>
      </c>
      <c r="C56" s="10">
        <f t="shared" si="10"/>
        <v>33</v>
      </c>
      <c r="D56" s="10">
        <f t="shared" si="11"/>
        <v>14</v>
      </c>
      <c r="E56" s="11">
        <v>1</v>
      </c>
      <c r="F56" s="12">
        <f t="shared" si="12"/>
        <v>14</v>
      </c>
      <c r="G56" s="11">
        <f t="shared" si="13"/>
        <v>13.46</v>
      </c>
      <c r="H56" s="13">
        <f t="shared" si="14"/>
        <v>0.54</v>
      </c>
    </row>
    <row r="57" spans="1:8" ht="15" x14ac:dyDescent="0.25">
      <c r="A57" s="15" t="s">
        <v>59</v>
      </c>
      <c r="B57" s="16">
        <v>674</v>
      </c>
      <c r="C57" s="17">
        <f t="shared" si="10"/>
        <v>472</v>
      </c>
      <c r="D57" s="17">
        <f t="shared" si="11"/>
        <v>202</v>
      </c>
      <c r="E57" s="18">
        <v>1</v>
      </c>
      <c r="F57" s="19">
        <f t="shared" si="12"/>
        <v>202</v>
      </c>
      <c r="G57" s="18">
        <f t="shared" si="13"/>
        <v>194.23</v>
      </c>
      <c r="H57" s="13">
        <f t="shared" si="14"/>
        <v>7.77</v>
      </c>
    </row>
    <row r="58" spans="1:8" ht="15" x14ac:dyDescent="0.25">
      <c r="A58" s="8" t="s">
        <v>60</v>
      </c>
      <c r="B58" s="9">
        <v>415</v>
      </c>
      <c r="C58" s="10">
        <f t="shared" si="10"/>
        <v>291</v>
      </c>
      <c r="D58" s="10">
        <f t="shared" si="11"/>
        <v>124</v>
      </c>
      <c r="E58" s="11">
        <v>0.8</v>
      </c>
      <c r="F58" s="12">
        <f t="shared" si="12"/>
        <v>99.2</v>
      </c>
      <c r="G58" s="11">
        <f t="shared" si="13"/>
        <v>95.38</v>
      </c>
      <c r="H58" s="13">
        <f t="shared" si="14"/>
        <v>3.82</v>
      </c>
    </row>
    <row r="59" spans="1:8" ht="15" x14ac:dyDescent="0.25">
      <c r="A59" s="8" t="s">
        <v>60</v>
      </c>
      <c r="B59" s="9">
        <v>72</v>
      </c>
      <c r="C59" s="10">
        <f t="shared" si="10"/>
        <v>50</v>
      </c>
      <c r="D59" s="10">
        <f t="shared" si="11"/>
        <v>22</v>
      </c>
      <c r="E59" s="11">
        <v>0.65</v>
      </c>
      <c r="F59" s="12">
        <f t="shared" si="12"/>
        <v>14.3</v>
      </c>
      <c r="G59" s="11">
        <f t="shared" si="13"/>
        <v>13.75</v>
      </c>
      <c r="H59" s="13">
        <f t="shared" si="14"/>
        <v>0.55000000000000004</v>
      </c>
    </row>
    <row r="60" spans="1:8" ht="15" x14ac:dyDescent="0.25">
      <c r="A60" s="8" t="s">
        <v>61</v>
      </c>
      <c r="B60" s="9">
        <v>394</v>
      </c>
      <c r="C60" s="10">
        <f t="shared" si="10"/>
        <v>276</v>
      </c>
      <c r="D60" s="10">
        <f t="shared" si="11"/>
        <v>118</v>
      </c>
      <c r="E60" s="11">
        <v>1</v>
      </c>
      <c r="F60" s="12">
        <f t="shared" si="12"/>
        <v>118</v>
      </c>
      <c r="G60" s="11">
        <f t="shared" si="13"/>
        <v>113.46</v>
      </c>
      <c r="H60" s="13">
        <f t="shared" si="14"/>
        <v>4.54</v>
      </c>
    </row>
    <row r="61" spans="1:8" ht="15" x14ac:dyDescent="0.25">
      <c r="A61" s="8" t="s">
        <v>62</v>
      </c>
      <c r="B61" s="9">
        <v>771</v>
      </c>
      <c r="C61" s="10">
        <f t="shared" si="10"/>
        <v>540</v>
      </c>
      <c r="D61" s="10">
        <f t="shared" si="11"/>
        <v>231</v>
      </c>
      <c r="E61" s="11">
        <v>2.8</v>
      </c>
      <c r="F61" s="12">
        <f t="shared" si="12"/>
        <v>646.79999999999995</v>
      </c>
      <c r="G61" s="11">
        <f t="shared" si="13"/>
        <v>621.91999999999996</v>
      </c>
      <c r="H61" s="13">
        <f t="shared" si="14"/>
        <v>24.88</v>
      </c>
    </row>
    <row r="62" spans="1:8" ht="15" x14ac:dyDescent="0.25">
      <c r="A62" s="8" t="s">
        <v>63</v>
      </c>
      <c r="B62" s="9">
        <v>34</v>
      </c>
      <c r="C62" s="10">
        <f t="shared" si="10"/>
        <v>24</v>
      </c>
      <c r="D62" s="10">
        <f t="shared" si="11"/>
        <v>10</v>
      </c>
      <c r="E62" s="11">
        <v>5</v>
      </c>
      <c r="F62" s="12">
        <f t="shared" si="12"/>
        <v>50</v>
      </c>
      <c r="G62" s="11">
        <f t="shared" si="13"/>
        <v>48.07</v>
      </c>
      <c r="H62" s="13">
        <f t="shared" si="14"/>
        <v>1.93</v>
      </c>
    </row>
    <row r="63" spans="1:8" ht="15" x14ac:dyDescent="0.25">
      <c r="A63" s="8" t="s">
        <v>64</v>
      </c>
      <c r="B63" s="9">
        <v>3</v>
      </c>
      <c r="C63" s="10">
        <f t="shared" si="10"/>
        <v>2</v>
      </c>
      <c r="D63" s="10">
        <f t="shared" si="11"/>
        <v>1</v>
      </c>
      <c r="E63" s="11">
        <v>7.75</v>
      </c>
      <c r="F63" s="12">
        <f t="shared" si="12"/>
        <v>7.75</v>
      </c>
      <c r="G63" s="11">
        <f t="shared" si="13"/>
        <v>7.45</v>
      </c>
      <c r="H63" s="13">
        <f t="shared" si="14"/>
        <v>0.3</v>
      </c>
    </row>
    <row r="64" spans="1:8" ht="15" x14ac:dyDescent="0.25">
      <c r="A64" s="8" t="s">
        <v>65</v>
      </c>
      <c r="B64" s="9">
        <v>13</v>
      </c>
      <c r="C64" s="10">
        <f t="shared" si="10"/>
        <v>9</v>
      </c>
      <c r="D64" s="10">
        <f t="shared" si="11"/>
        <v>4</v>
      </c>
      <c r="E64" s="11">
        <v>12.91</v>
      </c>
      <c r="F64" s="12">
        <f t="shared" si="12"/>
        <v>51.64</v>
      </c>
      <c r="G64" s="11">
        <f t="shared" si="13"/>
        <v>49.65</v>
      </c>
      <c r="H64" s="13">
        <f t="shared" si="14"/>
        <v>1.99</v>
      </c>
    </row>
    <row r="65" spans="1:8" ht="15" x14ac:dyDescent="0.25">
      <c r="A65" s="8" t="s">
        <v>66</v>
      </c>
      <c r="B65" s="9">
        <v>1339</v>
      </c>
      <c r="C65" s="10">
        <f t="shared" si="10"/>
        <v>937</v>
      </c>
      <c r="D65" s="10">
        <f t="shared" si="11"/>
        <v>402</v>
      </c>
      <c r="E65" s="11">
        <v>2.1</v>
      </c>
      <c r="F65" s="12">
        <f t="shared" si="12"/>
        <v>844.2</v>
      </c>
      <c r="G65" s="11">
        <f t="shared" si="13"/>
        <v>811.73</v>
      </c>
      <c r="H65" s="13">
        <f t="shared" si="14"/>
        <v>32.47</v>
      </c>
    </row>
    <row r="66" spans="1:8" ht="15" x14ac:dyDescent="0.25">
      <c r="A66" s="8" t="s">
        <v>67</v>
      </c>
      <c r="B66" s="9">
        <v>35</v>
      </c>
      <c r="C66" s="10">
        <f t="shared" si="10"/>
        <v>25</v>
      </c>
      <c r="D66" s="10">
        <f t="shared" si="11"/>
        <v>10</v>
      </c>
      <c r="E66" s="11">
        <v>6</v>
      </c>
      <c r="F66" s="12">
        <f t="shared" si="12"/>
        <v>60</v>
      </c>
      <c r="G66" s="11">
        <f t="shared" si="13"/>
        <v>57.69</v>
      </c>
      <c r="H66" s="13">
        <f t="shared" si="14"/>
        <v>2.31</v>
      </c>
    </row>
    <row r="67" spans="1:8" ht="15" x14ac:dyDescent="0.25">
      <c r="A67" s="8" t="s">
        <v>68</v>
      </c>
      <c r="B67" s="9">
        <v>561</v>
      </c>
      <c r="C67" s="10">
        <f t="shared" si="10"/>
        <v>393</v>
      </c>
      <c r="D67" s="10">
        <f t="shared" si="11"/>
        <v>168</v>
      </c>
      <c r="E67" s="11">
        <v>3.4</v>
      </c>
      <c r="F67" s="12">
        <f t="shared" si="12"/>
        <v>571.19999999999993</v>
      </c>
      <c r="G67" s="11">
        <f t="shared" si="13"/>
        <v>549.23</v>
      </c>
      <c r="H67" s="13">
        <f t="shared" si="14"/>
        <v>21.97</v>
      </c>
    </row>
    <row r="68" spans="1:8" ht="15" x14ac:dyDescent="0.25">
      <c r="A68" s="8" t="s">
        <v>69</v>
      </c>
      <c r="B68" s="9">
        <v>1</v>
      </c>
      <c r="C68" s="10">
        <f>ROUND(B68*70%,0)</f>
        <v>1</v>
      </c>
      <c r="D68" s="10">
        <f>ROUND(B68-C68,0)</f>
        <v>0</v>
      </c>
      <c r="E68" s="11">
        <v>3.4</v>
      </c>
      <c r="F68" s="12">
        <f>D68*E68</f>
        <v>0</v>
      </c>
      <c r="G68" s="11">
        <f>ROUNDDOWN(F68/1.04,2)</f>
        <v>0</v>
      </c>
      <c r="H68" s="13">
        <f>ROUND(F68-G68,2)</f>
        <v>0</v>
      </c>
    </row>
    <row r="69" spans="1:8" ht="15" x14ac:dyDescent="0.25">
      <c r="A69" s="8" t="s">
        <v>70</v>
      </c>
      <c r="B69" s="9">
        <v>1</v>
      </c>
      <c r="C69" s="10">
        <f>ROUND(B69*70%,0)</f>
        <v>1</v>
      </c>
      <c r="D69" s="10">
        <f>ROUND(B69-C69,0)</f>
        <v>0</v>
      </c>
      <c r="E69" s="11">
        <v>3.4</v>
      </c>
      <c r="F69" s="12">
        <f>D69*E69</f>
        <v>0</v>
      </c>
      <c r="G69" s="11">
        <f>ROUNDDOWN(F69/1.04,2)</f>
        <v>0</v>
      </c>
      <c r="H69" s="13">
        <f>ROUND(F69-G69,2)</f>
        <v>0</v>
      </c>
    </row>
    <row r="70" spans="1:8" ht="15" x14ac:dyDescent="0.25">
      <c r="A70" s="8" t="s">
        <v>71</v>
      </c>
      <c r="B70" s="9">
        <v>31</v>
      </c>
      <c r="C70" s="10">
        <f t="shared" si="10"/>
        <v>22</v>
      </c>
      <c r="D70" s="10">
        <f t="shared" si="11"/>
        <v>9</v>
      </c>
      <c r="E70" s="11">
        <v>5</v>
      </c>
      <c r="F70" s="12">
        <f t="shared" si="12"/>
        <v>45</v>
      </c>
      <c r="G70" s="11">
        <f t="shared" si="13"/>
        <v>43.26</v>
      </c>
      <c r="H70" s="13">
        <f t="shared" si="14"/>
        <v>1.74</v>
      </c>
    </row>
    <row r="71" spans="1:8" ht="15" x14ac:dyDescent="0.25">
      <c r="A71" s="8" t="s">
        <v>72</v>
      </c>
      <c r="B71" s="9">
        <v>1</v>
      </c>
      <c r="C71" s="10">
        <f t="shared" si="10"/>
        <v>1</v>
      </c>
      <c r="D71" s="10">
        <f t="shared" si="11"/>
        <v>0</v>
      </c>
      <c r="E71" s="11">
        <v>5</v>
      </c>
      <c r="F71" s="12">
        <f t="shared" si="12"/>
        <v>0</v>
      </c>
      <c r="G71" s="11">
        <f t="shared" si="13"/>
        <v>0</v>
      </c>
      <c r="H71" s="13">
        <f t="shared" si="14"/>
        <v>0</v>
      </c>
    </row>
    <row r="72" spans="1:8" ht="15" x14ac:dyDescent="0.25">
      <c r="A72" s="8" t="s">
        <v>73</v>
      </c>
      <c r="B72" s="9">
        <v>180</v>
      </c>
      <c r="C72" s="10">
        <f>ROUND(B72*70%,0)</f>
        <v>126</v>
      </c>
      <c r="D72" s="10">
        <f>ROUND(B72-C72,0)</f>
        <v>54</v>
      </c>
      <c r="E72" s="11">
        <v>6</v>
      </c>
      <c r="F72" s="12">
        <f>D72*E72</f>
        <v>324</v>
      </c>
      <c r="G72" s="11">
        <f>ROUNDDOWN(F72/1.04,2)</f>
        <v>311.52999999999997</v>
      </c>
      <c r="H72" s="13">
        <f>ROUND(F72-G72,2)</f>
        <v>12.47</v>
      </c>
    </row>
    <row r="73" spans="1:8" ht="15" x14ac:dyDescent="0.25">
      <c r="A73" s="8" t="s">
        <v>74</v>
      </c>
      <c r="B73" s="9">
        <v>8</v>
      </c>
      <c r="C73" s="10">
        <f>ROUND(B73*70%,0)</f>
        <v>6</v>
      </c>
      <c r="D73" s="10">
        <f>ROUND(B73-C73,0)</f>
        <v>2</v>
      </c>
      <c r="E73" s="11">
        <v>9</v>
      </c>
      <c r="F73" s="12">
        <f>D73*E73</f>
        <v>18</v>
      </c>
      <c r="G73" s="11">
        <f>ROUNDDOWN(F73/1.04,2)</f>
        <v>17.3</v>
      </c>
      <c r="H73" s="13">
        <f>ROUND(F73-G73,2)</f>
        <v>0.7</v>
      </c>
    </row>
    <row r="74" spans="1:8" ht="15" x14ac:dyDescent="0.25">
      <c r="A74" s="8" t="s">
        <v>75</v>
      </c>
      <c r="B74" s="9">
        <v>2</v>
      </c>
      <c r="C74" s="10">
        <f t="shared" ref="C74" si="17">ROUND(B74*70%,0)</f>
        <v>1</v>
      </c>
      <c r="D74" s="10">
        <f t="shared" ref="D74" si="18">ROUND(B74-C74,0)</f>
        <v>1</v>
      </c>
      <c r="E74" s="11">
        <v>2.4</v>
      </c>
      <c r="F74" s="12">
        <f t="shared" ref="F74" si="19">D74*E74</f>
        <v>2.4</v>
      </c>
      <c r="G74" s="11">
        <f t="shared" ref="G74" si="20">ROUNDDOWN(F74/1.04,2)</f>
        <v>2.2999999999999998</v>
      </c>
      <c r="H74" s="13">
        <f t="shared" ref="H74" si="21">ROUND(F74-G74,2)</f>
        <v>0.1</v>
      </c>
    </row>
    <row r="75" spans="1:8" ht="15" x14ac:dyDescent="0.25">
      <c r="A75" s="8" t="s">
        <v>76</v>
      </c>
      <c r="B75" s="9">
        <v>97</v>
      </c>
      <c r="C75" s="10">
        <f t="shared" si="10"/>
        <v>68</v>
      </c>
      <c r="D75" s="10">
        <f t="shared" si="11"/>
        <v>29</v>
      </c>
      <c r="E75" s="11">
        <v>6</v>
      </c>
      <c r="F75" s="12">
        <f t="shared" si="12"/>
        <v>174</v>
      </c>
      <c r="G75" s="11">
        <f t="shared" si="13"/>
        <v>167.3</v>
      </c>
      <c r="H75" s="13">
        <f t="shared" si="14"/>
        <v>6.7</v>
      </c>
    </row>
    <row r="76" spans="1:8" ht="15" x14ac:dyDescent="0.25">
      <c r="A76" s="15" t="s">
        <v>77</v>
      </c>
      <c r="B76" s="16">
        <v>600</v>
      </c>
      <c r="C76" s="17">
        <f t="shared" si="10"/>
        <v>420</v>
      </c>
      <c r="D76" s="17">
        <f t="shared" si="11"/>
        <v>180</v>
      </c>
      <c r="E76" s="18">
        <v>3</v>
      </c>
      <c r="F76" s="19">
        <f t="shared" si="12"/>
        <v>540</v>
      </c>
      <c r="G76" s="18">
        <f t="shared" si="13"/>
        <v>519.23</v>
      </c>
      <c r="H76" s="13">
        <f t="shared" si="14"/>
        <v>20.77</v>
      </c>
    </row>
    <row r="77" spans="1:8" ht="15" x14ac:dyDescent="0.25">
      <c r="A77" s="8" t="s">
        <v>78</v>
      </c>
      <c r="B77" s="9">
        <v>28</v>
      </c>
      <c r="C77" s="10">
        <f t="shared" si="10"/>
        <v>20</v>
      </c>
      <c r="D77" s="10">
        <f t="shared" si="11"/>
        <v>8</v>
      </c>
      <c r="E77" s="11">
        <v>8</v>
      </c>
      <c r="F77" s="12">
        <f t="shared" si="12"/>
        <v>64</v>
      </c>
      <c r="G77" s="11">
        <f t="shared" si="13"/>
        <v>61.53</v>
      </c>
      <c r="H77" s="13">
        <f t="shared" si="14"/>
        <v>2.4700000000000002</v>
      </c>
    </row>
    <row r="78" spans="1:8" ht="15" x14ac:dyDescent="0.25">
      <c r="A78" s="8" t="s">
        <v>79</v>
      </c>
      <c r="B78" s="9">
        <v>2</v>
      </c>
      <c r="C78" s="10">
        <f t="shared" si="10"/>
        <v>1</v>
      </c>
      <c r="D78" s="10">
        <f t="shared" si="11"/>
        <v>1</v>
      </c>
      <c r="E78" s="11">
        <v>3</v>
      </c>
      <c r="F78" s="12">
        <f t="shared" si="12"/>
        <v>3</v>
      </c>
      <c r="G78" s="11">
        <f t="shared" si="13"/>
        <v>2.88</v>
      </c>
      <c r="H78" s="13">
        <f t="shared" si="14"/>
        <v>0.12</v>
      </c>
    </row>
    <row r="79" spans="1:8" ht="15" x14ac:dyDescent="0.25">
      <c r="A79" s="8" t="s">
        <v>80</v>
      </c>
      <c r="B79" s="9">
        <v>2</v>
      </c>
      <c r="C79" s="10">
        <f t="shared" si="10"/>
        <v>1</v>
      </c>
      <c r="D79" s="10">
        <f t="shared" si="11"/>
        <v>1</v>
      </c>
      <c r="E79" s="11">
        <v>6</v>
      </c>
      <c r="F79" s="12">
        <f t="shared" si="12"/>
        <v>6</v>
      </c>
      <c r="G79" s="11">
        <f t="shared" si="13"/>
        <v>5.76</v>
      </c>
      <c r="H79" s="13">
        <f t="shared" si="14"/>
        <v>0.24</v>
      </c>
    </row>
    <row r="80" spans="1:8" ht="15" x14ac:dyDescent="0.25">
      <c r="A80" s="8" t="s">
        <v>81</v>
      </c>
      <c r="B80" s="9">
        <v>2</v>
      </c>
      <c r="C80" s="10">
        <f t="shared" si="10"/>
        <v>1</v>
      </c>
      <c r="D80" s="10">
        <f t="shared" si="11"/>
        <v>1</v>
      </c>
      <c r="E80" s="11">
        <v>14</v>
      </c>
      <c r="F80" s="12">
        <f t="shared" si="12"/>
        <v>14</v>
      </c>
      <c r="G80" s="11">
        <f t="shared" si="13"/>
        <v>13.46</v>
      </c>
      <c r="H80" s="13">
        <f t="shared" si="14"/>
        <v>0.54</v>
      </c>
    </row>
    <row r="81" spans="1:8" ht="15" x14ac:dyDescent="0.25">
      <c r="A81" s="8" t="s">
        <v>82</v>
      </c>
      <c r="B81" s="9">
        <v>1</v>
      </c>
      <c r="C81" s="10">
        <f t="shared" si="10"/>
        <v>1</v>
      </c>
      <c r="D81" s="10">
        <f>ROUND(B81-C81,0)</f>
        <v>0</v>
      </c>
      <c r="E81" s="11">
        <v>12</v>
      </c>
      <c r="F81" s="12">
        <f>D81*E81</f>
        <v>0</v>
      </c>
      <c r="G81" s="11">
        <f t="shared" si="13"/>
        <v>0</v>
      </c>
      <c r="H81" s="13">
        <f>ROUND(F81-G81,2)</f>
        <v>0</v>
      </c>
    </row>
    <row r="82" spans="1:8" ht="15" x14ac:dyDescent="0.25">
      <c r="A82" s="8" t="s">
        <v>83</v>
      </c>
      <c r="B82" s="9">
        <v>3</v>
      </c>
      <c r="C82" s="10">
        <f t="shared" si="10"/>
        <v>2</v>
      </c>
      <c r="D82" s="10">
        <f>ROUND(B82-C82,0)</f>
        <v>1</v>
      </c>
      <c r="E82" s="11">
        <v>14</v>
      </c>
      <c r="F82" s="12">
        <f>D82*E82</f>
        <v>14</v>
      </c>
      <c r="G82" s="11">
        <f t="shared" si="13"/>
        <v>13.46</v>
      </c>
      <c r="H82" s="13">
        <f>ROUND(F82-G82,2)</f>
        <v>0.54</v>
      </c>
    </row>
    <row r="83" spans="1:8" ht="15" x14ac:dyDescent="0.25">
      <c r="A83" s="8" t="s">
        <v>84</v>
      </c>
      <c r="B83" s="9">
        <v>2</v>
      </c>
      <c r="C83" s="10">
        <f>ROUND(B83*70%,0)</f>
        <v>1</v>
      </c>
      <c r="D83" s="10">
        <f>ROUND(B83-C83,0)</f>
        <v>1</v>
      </c>
      <c r="E83" s="11">
        <v>10</v>
      </c>
      <c r="F83" s="12">
        <f>D83*E83</f>
        <v>10</v>
      </c>
      <c r="G83" s="11">
        <f>ROUNDDOWN(F83/1.04,2)</f>
        <v>9.61</v>
      </c>
      <c r="H83" s="13">
        <f>ROUND(F83-G83,2)</f>
        <v>0.39</v>
      </c>
    </row>
    <row r="84" spans="1:8" ht="15" x14ac:dyDescent="0.25">
      <c r="A84" s="15" t="s">
        <v>85</v>
      </c>
      <c r="B84" s="16">
        <v>5</v>
      </c>
      <c r="C84" s="17">
        <f t="shared" ref="C84:C94" si="22">ROUND(B84*70%,0)</f>
        <v>4</v>
      </c>
      <c r="D84" s="17">
        <f t="shared" ref="D84:D91" si="23">ROUND(B84-C84,0)</f>
        <v>1</v>
      </c>
      <c r="E84" s="18">
        <v>5</v>
      </c>
      <c r="F84" s="19">
        <f t="shared" ref="F84:F91" si="24">D84*E84</f>
        <v>5</v>
      </c>
      <c r="G84" s="18">
        <f t="shared" ref="G84:G94" si="25">ROUNDDOWN(F84/1.04,2)</f>
        <v>4.8</v>
      </c>
      <c r="H84" s="13">
        <f t="shared" ref="H84:H91" si="26">ROUND(F84-G84,2)</f>
        <v>0.2</v>
      </c>
    </row>
    <row r="85" spans="1:8" ht="15" x14ac:dyDescent="0.25">
      <c r="A85" s="8" t="s">
        <v>86</v>
      </c>
      <c r="B85" s="9">
        <v>57</v>
      </c>
      <c r="C85" s="10">
        <f t="shared" si="22"/>
        <v>40</v>
      </c>
      <c r="D85" s="10">
        <f t="shared" si="23"/>
        <v>17</v>
      </c>
      <c r="E85" s="11">
        <v>8.5</v>
      </c>
      <c r="F85" s="12">
        <f t="shared" si="24"/>
        <v>144.5</v>
      </c>
      <c r="G85" s="11">
        <f t="shared" si="25"/>
        <v>138.94</v>
      </c>
      <c r="H85" s="13">
        <f t="shared" si="26"/>
        <v>5.56</v>
      </c>
    </row>
    <row r="86" spans="1:8" ht="15" x14ac:dyDescent="0.25">
      <c r="A86" s="15" t="s">
        <v>87</v>
      </c>
      <c r="B86" s="16">
        <v>234</v>
      </c>
      <c r="C86" s="17">
        <f t="shared" si="22"/>
        <v>164</v>
      </c>
      <c r="D86" s="17">
        <f t="shared" si="23"/>
        <v>70</v>
      </c>
      <c r="E86" s="18">
        <v>1.6</v>
      </c>
      <c r="F86" s="19">
        <f t="shared" si="24"/>
        <v>112</v>
      </c>
      <c r="G86" s="18">
        <f t="shared" si="25"/>
        <v>107.69</v>
      </c>
      <c r="H86" s="13">
        <f t="shared" si="26"/>
        <v>4.3099999999999996</v>
      </c>
    </row>
    <row r="87" spans="1:8" ht="15" x14ac:dyDescent="0.25">
      <c r="A87" s="15" t="s">
        <v>88</v>
      </c>
      <c r="B87" s="16">
        <v>720</v>
      </c>
      <c r="C87" s="17">
        <f t="shared" si="22"/>
        <v>504</v>
      </c>
      <c r="D87" s="17">
        <f t="shared" si="23"/>
        <v>216</v>
      </c>
      <c r="E87" s="18">
        <v>1.6</v>
      </c>
      <c r="F87" s="19">
        <f t="shared" si="24"/>
        <v>345.6</v>
      </c>
      <c r="G87" s="18">
        <f t="shared" si="25"/>
        <v>332.3</v>
      </c>
      <c r="H87" s="13">
        <f t="shared" si="26"/>
        <v>13.3</v>
      </c>
    </row>
    <row r="88" spans="1:8" ht="15" x14ac:dyDescent="0.25">
      <c r="A88" s="8" t="s">
        <v>89</v>
      </c>
      <c r="B88" s="9">
        <v>169</v>
      </c>
      <c r="C88" s="10">
        <f t="shared" si="22"/>
        <v>118</v>
      </c>
      <c r="D88" s="10">
        <f>ROUND(B88-C88,0)</f>
        <v>51</v>
      </c>
      <c r="E88" s="11">
        <v>1.6</v>
      </c>
      <c r="F88" s="12">
        <f>D88*E88</f>
        <v>81.600000000000009</v>
      </c>
      <c r="G88" s="11">
        <f t="shared" si="25"/>
        <v>78.459999999999994</v>
      </c>
      <c r="H88" s="13">
        <f>ROUND(F88-G88,2)</f>
        <v>3.14</v>
      </c>
    </row>
    <row r="89" spans="1:8" ht="15" x14ac:dyDescent="0.25">
      <c r="A89" s="8" t="s">
        <v>90</v>
      </c>
      <c r="B89" s="9">
        <v>25</v>
      </c>
      <c r="C89" s="10">
        <f t="shared" si="22"/>
        <v>18</v>
      </c>
      <c r="D89" s="10">
        <f>ROUND(B89-C89,0)</f>
        <v>7</v>
      </c>
      <c r="E89" s="11">
        <v>3.5</v>
      </c>
      <c r="F89" s="12">
        <f>D89*E89</f>
        <v>24.5</v>
      </c>
      <c r="G89" s="11">
        <f t="shared" si="25"/>
        <v>23.55</v>
      </c>
      <c r="H89" s="13">
        <f>ROUND(F89-G89,2)</f>
        <v>0.95</v>
      </c>
    </row>
    <row r="90" spans="1:8" ht="15" x14ac:dyDescent="0.25">
      <c r="A90" s="8" t="s">
        <v>91</v>
      </c>
      <c r="B90" s="9">
        <v>30</v>
      </c>
      <c r="C90" s="10">
        <f>ROUND(B90*70%,0)</f>
        <v>21</v>
      </c>
      <c r="D90" s="10">
        <f>ROUND(B90-C90,0)</f>
        <v>9</v>
      </c>
      <c r="E90" s="11">
        <v>6</v>
      </c>
      <c r="F90" s="12">
        <f>D90*E90</f>
        <v>54</v>
      </c>
      <c r="G90" s="11">
        <f>ROUNDDOWN(F90/1.04,2)</f>
        <v>51.92</v>
      </c>
      <c r="H90" s="13">
        <f>ROUND(F90-G90,2)</f>
        <v>2.08</v>
      </c>
    </row>
    <row r="91" spans="1:8" ht="15" x14ac:dyDescent="0.25">
      <c r="A91" s="20" t="s">
        <v>92</v>
      </c>
      <c r="B91" s="16">
        <v>2509</v>
      </c>
      <c r="C91" s="17">
        <f t="shared" si="22"/>
        <v>1756</v>
      </c>
      <c r="D91" s="17">
        <f t="shared" si="23"/>
        <v>753</v>
      </c>
      <c r="E91" s="18">
        <v>2</v>
      </c>
      <c r="F91" s="19">
        <f t="shared" si="24"/>
        <v>1506</v>
      </c>
      <c r="G91" s="18">
        <f t="shared" si="25"/>
        <v>1448.07</v>
      </c>
      <c r="H91" s="13">
        <f t="shared" si="26"/>
        <v>57.93</v>
      </c>
    </row>
    <row r="92" spans="1:8" ht="15" x14ac:dyDescent="0.25">
      <c r="A92" s="15" t="s">
        <v>93</v>
      </c>
      <c r="B92" s="16">
        <v>1810</v>
      </c>
      <c r="C92" s="17">
        <f t="shared" si="22"/>
        <v>1267</v>
      </c>
      <c r="D92" s="17">
        <f>ROUND(B92-C92,0)</f>
        <v>543</v>
      </c>
      <c r="E92" s="18">
        <v>2</v>
      </c>
      <c r="F92" s="19">
        <f>D92*E92</f>
        <v>1086</v>
      </c>
      <c r="G92" s="18">
        <f t="shared" si="25"/>
        <v>1044.23</v>
      </c>
      <c r="H92" s="13">
        <f>ROUND(F92-G92,2)</f>
        <v>41.77</v>
      </c>
    </row>
    <row r="93" spans="1:8" ht="15" x14ac:dyDescent="0.25">
      <c r="A93" s="8" t="s">
        <v>94</v>
      </c>
      <c r="B93" s="9">
        <v>3</v>
      </c>
      <c r="C93" s="10">
        <f t="shared" si="22"/>
        <v>2</v>
      </c>
      <c r="D93" s="10">
        <f t="shared" ref="D93" si="27">ROUND(B93-C93,0)</f>
        <v>1</v>
      </c>
      <c r="E93" s="11">
        <v>0.85</v>
      </c>
      <c r="F93" s="12">
        <f t="shared" ref="F93" si="28">D93*E93</f>
        <v>0.85</v>
      </c>
      <c r="G93" s="11">
        <f t="shared" si="25"/>
        <v>0.81</v>
      </c>
      <c r="H93" s="13">
        <f t="shared" ref="H93" si="29">ROUND(F93-G93,2)</f>
        <v>0.04</v>
      </c>
    </row>
    <row r="94" spans="1:8" ht="15" x14ac:dyDescent="0.25">
      <c r="A94" s="8" t="s">
        <v>95</v>
      </c>
      <c r="B94" s="9">
        <v>8</v>
      </c>
      <c r="C94" s="10">
        <f t="shared" si="22"/>
        <v>6</v>
      </c>
      <c r="D94" s="10">
        <f>ROUND(B94-C94,0)</f>
        <v>2</v>
      </c>
      <c r="E94" s="11">
        <v>1.5</v>
      </c>
      <c r="F94" s="12">
        <f>D94*E94</f>
        <v>3</v>
      </c>
      <c r="G94" s="11">
        <f t="shared" si="25"/>
        <v>2.88</v>
      </c>
      <c r="H94" s="21">
        <f>ROUND(F94-G94,2)</f>
        <v>0.12</v>
      </c>
    </row>
    <row r="95" spans="1:8" ht="16.5" thickBot="1" x14ac:dyDescent="0.25">
      <c r="A95" s="22" t="s">
        <v>96</v>
      </c>
      <c r="B95" s="23"/>
      <c r="C95" s="23"/>
      <c r="D95" s="23"/>
      <c r="E95" s="23"/>
      <c r="F95" s="23"/>
      <c r="G95" s="24"/>
      <c r="H95" s="25">
        <f>SUM(H10:H94)</f>
        <v>584.18999999999994</v>
      </c>
    </row>
    <row r="96" spans="1:8" x14ac:dyDescent="0.2">
      <c r="A96" s="26"/>
      <c r="B96" s="27"/>
      <c r="C96" s="27"/>
      <c r="D96" s="27"/>
      <c r="E96" s="27"/>
      <c r="F96" s="27"/>
      <c r="G96" s="27"/>
      <c r="H96" s="28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x14ac:dyDescent="0.2">
      <c r="A98" s="29"/>
      <c r="B98" s="30"/>
      <c r="C98" s="30"/>
      <c r="D98" s="30"/>
      <c r="E98" s="30"/>
      <c r="F98" s="30"/>
      <c r="G98" s="30"/>
      <c r="H98" s="31"/>
    </row>
    <row r="99" spans="1:8" x14ac:dyDescent="0.2">
      <c r="A99" s="29"/>
      <c r="B99" s="30"/>
      <c r="C99" s="30"/>
      <c r="D99" s="30"/>
      <c r="E99" s="30"/>
      <c r="F99" s="30"/>
      <c r="G99" s="30"/>
      <c r="H99" s="31"/>
    </row>
    <row r="100" spans="1:8" x14ac:dyDescent="0.2">
      <c r="A100" s="29"/>
      <c r="B100" s="30"/>
      <c r="C100" s="30"/>
      <c r="D100" s="30"/>
      <c r="E100" s="30"/>
      <c r="F100" s="30"/>
      <c r="G100" s="30"/>
      <c r="H100" s="31"/>
    </row>
    <row r="101" spans="1:8" x14ac:dyDescent="0.2">
      <c r="A101" s="29"/>
      <c r="B101" s="30"/>
      <c r="C101" s="30"/>
      <c r="D101" s="30"/>
      <c r="E101" s="30"/>
      <c r="F101" s="30"/>
      <c r="G101" s="30"/>
      <c r="H101" s="31"/>
    </row>
    <row r="102" spans="1:8" x14ac:dyDescent="0.2">
      <c r="A102" s="29"/>
      <c r="B102" s="30"/>
      <c r="C102" s="30"/>
      <c r="D102" s="30"/>
      <c r="E102" s="30"/>
      <c r="F102" s="30"/>
      <c r="G102" s="30"/>
      <c r="H102" s="31"/>
    </row>
    <row r="103" spans="1:8" x14ac:dyDescent="0.2">
      <c r="A103" s="29"/>
      <c r="B103" s="30"/>
      <c r="C103" s="30"/>
      <c r="D103" s="30"/>
      <c r="E103" s="30"/>
      <c r="F103" s="30"/>
      <c r="G103" s="30"/>
      <c r="H103" s="31"/>
    </row>
    <row r="104" spans="1:8" x14ac:dyDescent="0.2">
      <c r="A104" s="29"/>
      <c r="B104" s="30"/>
      <c r="C104" s="30"/>
      <c r="D104" s="30"/>
      <c r="E104" s="30"/>
      <c r="F104" s="30"/>
      <c r="G104" s="30"/>
      <c r="H104" s="31"/>
    </row>
    <row r="105" spans="1:8" x14ac:dyDescent="0.2">
      <c r="A105" s="29"/>
      <c r="B105" s="30"/>
      <c r="C105" s="30"/>
      <c r="D105" s="30"/>
      <c r="E105" s="30"/>
      <c r="F105" s="30"/>
      <c r="G105" s="30"/>
      <c r="H105" s="31"/>
    </row>
    <row r="106" spans="1:8" x14ac:dyDescent="0.2">
      <c r="A106" s="29"/>
      <c r="B106" s="30"/>
      <c r="C106" s="30"/>
      <c r="D106" s="30"/>
      <c r="E106" s="30"/>
      <c r="F106" s="30"/>
      <c r="G106" s="30"/>
      <c r="H106" s="31"/>
    </row>
    <row r="107" spans="1:8" x14ac:dyDescent="0.2">
      <c r="A107" s="29"/>
      <c r="B107" s="30"/>
      <c r="C107" s="30"/>
      <c r="D107" s="30"/>
      <c r="E107" s="30"/>
      <c r="F107" s="30"/>
      <c r="G107" s="30"/>
      <c r="H107" s="31"/>
    </row>
    <row r="108" spans="1:8" x14ac:dyDescent="0.2">
      <c r="A108" s="29"/>
      <c r="B108" s="30"/>
      <c r="C108" s="30"/>
      <c r="D108" s="30"/>
      <c r="E108" s="30"/>
      <c r="F108" s="30"/>
      <c r="G108" s="30"/>
      <c r="H108" s="31"/>
    </row>
    <row r="109" spans="1:8" x14ac:dyDescent="0.2">
      <c r="A109" s="29"/>
      <c r="B109" s="30"/>
      <c r="C109" s="30"/>
      <c r="D109" s="30"/>
      <c r="E109" s="30"/>
      <c r="F109" s="30"/>
      <c r="G109" s="30"/>
      <c r="H109" s="31"/>
    </row>
    <row r="110" spans="1:8" x14ac:dyDescent="0.2">
      <c r="A110" s="29"/>
      <c r="B110" s="30"/>
      <c r="C110" s="30"/>
      <c r="D110" s="30"/>
      <c r="E110" s="30"/>
      <c r="F110" s="30"/>
      <c r="G110" s="30"/>
      <c r="H110" s="31"/>
    </row>
    <row r="111" spans="1:8" x14ac:dyDescent="0.2">
      <c r="A111" s="29"/>
      <c r="B111" s="30"/>
      <c r="C111" s="30"/>
      <c r="D111" s="30"/>
      <c r="E111" s="30"/>
      <c r="F111" s="30"/>
      <c r="G111" s="30"/>
      <c r="H111" s="31"/>
    </row>
    <row r="112" spans="1:8" x14ac:dyDescent="0.2">
      <c r="A112" s="29"/>
      <c r="B112" s="30"/>
      <c r="C112" s="30"/>
      <c r="D112" s="30"/>
      <c r="E112" s="30"/>
      <c r="F112" s="30"/>
      <c r="G112" s="30"/>
      <c r="H112" s="31"/>
    </row>
    <row r="113" spans="1:8" x14ac:dyDescent="0.2">
      <c r="A113" s="29"/>
      <c r="B113" s="30"/>
      <c r="C113" s="30"/>
      <c r="D113" s="30"/>
      <c r="E113" s="30"/>
      <c r="F113" s="30"/>
      <c r="G113" s="30"/>
      <c r="H113" s="31"/>
    </row>
    <row r="114" spans="1:8" x14ac:dyDescent="0.2">
      <c r="A114" s="29"/>
      <c r="B114" s="30"/>
      <c r="C114" s="30"/>
      <c r="D114" s="30"/>
      <c r="E114" s="30"/>
      <c r="F114" s="30"/>
      <c r="G114" s="30"/>
      <c r="H114" s="31"/>
    </row>
    <row r="115" spans="1:8" x14ac:dyDescent="0.2">
      <c r="A115" s="29"/>
      <c r="B115" s="30"/>
      <c r="C115" s="30"/>
      <c r="D115" s="30"/>
      <c r="E115" s="30"/>
      <c r="F115" s="30"/>
      <c r="G115" s="30"/>
      <c r="H115" s="31"/>
    </row>
    <row r="116" spans="1:8" x14ac:dyDescent="0.2">
      <c r="A116" s="29"/>
      <c r="B116" s="30"/>
      <c r="C116" s="30"/>
      <c r="D116" s="30"/>
      <c r="E116" s="30"/>
      <c r="F116" s="30"/>
      <c r="G116" s="30"/>
      <c r="H116" s="31"/>
    </row>
    <row r="117" spans="1:8" ht="13.5" thickBot="1" x14ac:dyDescent="0.25">
      <c r="A117" s="32"/>
      <c r="B117" s="33"/>
      <c r="C117" s="33"/>
      <c r="D117" s="33"/>
      <c r="E117" s="33"/>
      <c r="F117" s="33"/>
      <c r="G117" s="33"/>
      <c r="H117" s="34"/>
    </row>
  </sheetData>
  <mergeCells count="4">
    <mergeCell ref="D2:F2"/>
    <mergeCell ref="G2:H2"/>
    <mergeCell ref="A95:G95"/>
    <mergeCell ref="A96:H117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2019-11-25T08:32:08Z</dcterms:created>
  <dcterms:modified xsi:type="dcterms:W3CDTF">2019-11-25T08:32:37Z</dcterms:modified>
</cp:coreProperties>
</file>