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650"/>
  </bookViews>
  <sheets>
    <sheet name="MARZO" sheetId="1" r:id="rId1"/>
  </sheets>
  <calcPr calcId="145621"/>
</workbook>
</file>

<file path=xl/calcChain.xml><?xml version="1.0" encoding="utf-8"?>
<calcChain xmlns="http://schemas.openxmlformats.org/spreadsheetml/2006/main">
  <c r="C47" i="1" l="1"/>
  <c r="D47" i="1" s="1"/>
  <c r="F47" i="1" s="1"/>
  <c r="D46" i="1"/>
  <c r="F46" i="1" s="1"/>
  <c r="C46" i="1"/>
  <c r="F45" i="1"/>
  <c r="G45" i="1" s="1"/>
  <c r="D45" i="1"/>
  <c r="C45" i="1"/>
  <c r="G44" i="1"/>
  <c r="F44" i="1"/>
  <c r="H44" i="1" s="1"/>
  <c r="D44" i="1"/>
  <c r="C44" i="1"/>
  <c r="C43" i="1"/>
  <c r="D43" i="1" s="1"/>
  <c r="F43" i="1" s="1"/>
  <c r="D42" i="1"/>
  <c r="F42" i="1" s="1"/>
  <c r="C42" i="1"/>
  <c r="F41" i="1"/>
  <c r="G41" i="1" s="1"/>
  <c r="D41" i="1"/>
  <c r="C41" i="1"/>
  <c r="G40" i="1"/>
  <c r="F40" i="1"/>
  <c r="H40" i="1" s="1"/>
  <c r="D40" i="1"/>
  <c r="C40" i="1"/>
  <c r="C39" i="1"/>
  <c r="D39" i="1" s="1"/>
  <c r="F39" i="1" s="1"/>
  <c r="D38" i="1"/>
  <c r="F38" i="1" s="1"/>
  <c r="C38" i="1"/>
  <c r="F37" i="1"/>
  <c r="G37" i="1" s="1"/>
  <c r="D37" i="1"/>
  <c r="C37" i="1"/>
  <c r="G36" i="1"/>
  <c r="F36" i="1"/>
  <c r="H36" i="1" s="1"/>
  <c r="D36" i="1"/>
  <c r="C36" i="1"/>
  <c r="C35" i="1"/>
  <c r="D35" i="1" s="1"/>
  <c r="F35" i="1" s="1"/>
  <c r="D34" i="1"/>
  <c r="F34" i="1" s="1"/>
  <c r="C34" i="1"/>
  <c r="F33" i="1"/>
  <c r="G33" i="1" s="1"/>
  <c r="D33" i="1"/>
  <c r="C33" i="1"/>
  <c r="G32" i="1"/>
  <c r="F32" i="1"/>
  <c r="H32" i="1" s="1"/>
  <c r="D32" i="1"/>
  <c r="C32" i="1"/>
  <c r="C31" i="1"/>
  <c r="D31" i="1" s="1"/>
  <c r="F31" i="1" s="1"/>
  <c r="D30" i="1"/>
  <c r="F30" i="1" s="1"/>
  <c r="C30" i="1"/>
  <c r="F29" i="1"/>
  <c r="G29" i="1" s="1"/>
  <c r="D29" i="1"/>
  <c r="C29" i="1"/>
  <c r="C28" i="1"/>
  <c r="D28" i="1" s="1"/>
  <c r="F28" i="1" s="1"/>
  <c r="C27" i="1"/>
  <c r="D27" i="1" s="1"/>
  <c r="F27" i="1" s="1"/>
  <c r="D26" i="1"/>
  <c r="F26" i="1" s="1"/>
  <c r="C26" i="1"/>
  <c r="F25" i="1"/>
  <c r="G25" i="1" s="1"/>
  <c r="D25" i="1"/>
  <c r="C25" i="1"/>
  <c r="C24" i="1"/>
  <c r="D24" i="1" s="1"/>
  <c r="F24" i="1" s="1"/>
  <c r="C23" i="1"/>
  <c r="D23" i="1" s="1"/>
  <c r="F23" i="1" s="1"/>
  <c r="D22" i="1"/>
  <c r="F22" i="1" s="1"/>
  <c r="C22" i="1"/>
  <c r="F21" i="1"/>
  <c r="G21" i="1" s="1"/>
  <c r="D21" i="1"/>
  <c r="C21" i="1"/>
  <c r="C20" i="1"/>
  <c r="D20" i="1" s="1"/>
  <c r="F20" i="1" s="1"/>
  <c r="C19" i="1"/>
  <c r="D19" i="1" s="1"/>
  <c r="F19" i="1" s="1"/>
  <c r="D18" i="1"/>
  <c r="F18" i="1" s="1"/>
  <c r="C18" i="1"/>
  <c r="F17" i="1"/>
  <c r="G17" i="1" s="1"/>
  <c r="D17" i="1"/>
  <c r="C17" i="1"/>
  <c r="C16" i="1"/>
  <c r="D16" i="1" s="1"/>
  <c r="F16" i="1" s="1"/>
  <c r="C15" i="1"/>
  <c r="D15" i="1" s="1"/>
  <c r="F15" i="1" s="1"/>
  <c r="D14" i="1"/>
  <c r="F14" i="1" s="1"/>
  <c r="C14" i="1"/>
  <c r="F13" i="1"/>
  <c r="G13" i="1" s="1"/>
  <c r="D13" i="1"/>
  <c r="C13" i="1"/>
  <c r="C12" i="1"/>
  <c r="D12" i="1" s="1"/>
  <c r="F12" i="1" s="1"/>
  <c r="C11" i="1"/>
  <c r="D11" i="1" s="1"/>
  <c r="F11" i="1" s="1"/>
  <c r="D10" i="1"/>
  <c r="F10" i="1" s="1"/>
  <c r="C10" i="1"/>
  <c r="F9" i="1"/>
  <c r="G9" i="1" s="1"/>
  <c r="D9" i="1"/>
  <c r="C9" i="1"/>
  <c r="C8" i="1"/>
  <c r="D8" i="1" s="1"/>
  <c r="F8" i="1" s="1"/>
  <c r="C7" i="1"/>
  <c r="D7" i="1" s="1"/>
  <c r="F7" i="1" s="1"/>
  <c r="D6" i="1"/>
  <c r="F6" i="1" s="1"/>
  <c r="C6" i="1"/>
  <c r="F5" i="1"/>
  <c r="G5" i="1" s="1"/>
  <c r="D5" i="1"/>
  <c r="C5" i="1"/>
  <c r="C4" i="1"/>
  <c r="D4" i="1" s="1"/>
  <c r="F4" i="1" s="1"/>
  <c r="C3" i="1"/>
  <c r="D3" i="1" s="1"/>
  <c r="F3" i="1" s="1"/>
  <c r="G7" i="1" l="1"/>
  <c r="H7" i="1" s="1"/>
  <c r="H12" i="1"/>
  <c r="G12" i="1"/>
  <c r="G23" i="1"/>
  <c r="H23" i="1"/>
  <c r="G35" i="1"/>
  <c r="H35" i="1" s="1"/>
  <c r="G43" i="1"/>
  <c r="H43" i="1"/>
  <c r="G3" i="1"/>
  <c r="H3" i="1" s="1"/>
  <c r="G8" i="1"/>
  <c r="H8" i="1" s="1"/>
  <c r="H14" i="1"/>
  <c r="G14" i="1"/>
  <c r="G19" i="1"/>
  <c r="H19" i="1" s="1"/>
  <c r="H24" i="1"/>
  <c r="G24" i="1"/>
  <c r="G30" i="1"/>
  <c r="H30" i="1" s="1"/>
  <c r="H38" i="1"/>
  <c r="G38" i="1"/>
  <c r="G46" i="1"/>
  <c r="H46" i="1" s="1"/>
  <c r="H6" i="1"/>
  <c r="G6" i="1"/>
  <c r="G11" i="1"/>
  <c r="H11" i="1"/>
  <c r="H16" i="1"/>
  <c r="G16" i="1"/>
  <c r="G22" i="1"/>
  <c r="H22" i="1" s="1"/>
  <c r="G27" i="1"/>
  <c r="H27" i="1" s="1"/>
  <c r="G34" i="1"/>
  <c r="H34" i="1" s="1"/>
  <c r="H42" i="1"/>
  <c r="G42" i="1"/>
  <c r="G18" i="1"/>
  <c r="H18" i="1" s="1"/>
  <c r="H28" i="1"/>
  <c r="G28" i="1"/>
  <c r="G4" i="1"/>
  <c r="H4" i="1" s="1"/>
  <c r="H10" i="1"/>
  <c r="G10" i="1"/>
  <c r="G15" i="1"/>
  <c r="H15" i="1"/>
  <c r="H20" i="1"/>
  <c r="G20" i="1"/>
  <c r="G26" i="1"/>
  <c r="H26" i="1" s="1"/>
  <c r="H31" i="1"/>
  <c r="G31" i="1"/>
  <c r="G39" i="1"/>
  <c r="H39" i="1"/>
  <c r="G47" i="1"/>
  <c r="H47" i="1" s="1"/>
  <c r="H5" i="1"/>
  <c r="H9" i="1"/>
  <c r="H13" i="1"/>
  <c r="H17" i="1"/>
  <c r="H21" i="1"/>
  <c r="H25" i="1"/>
  <c r="H29" i="1"/>
  <c r="H33" i="1"/>
  <c r="H37" i="1"/>
  <c r="H41" i="1"/>
  <c r="H45" i="1"/>
  <c r="H48" i="1" l="1"/>
</calcChain>
</file>

<file path=xl/sharedStrings.xml><?xml version="1.0" encoding="utf-8"?>
<sst xmlns="http://schemas.openxmlformats.org/spreadsheetml/2006/main" count="52" uniqueCount="50">
  <si>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</si>
  <si>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</si>
  <si>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</si>
  <si>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</si>
  <si>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</si>
  <si>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</si>
  <si>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</si>
  <si>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</si>
  <si>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</si>
  <si>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CATECHISTA: SECONDO…</t>
  </si>
  <si>
    <t>CATECHISTA: VOCAZIONE…</t>
  </si>
  <si>
    <t>CELEBR. PAROLA Anno A</t>
  </si>
  <si>
    <t>CELEBR. PAROLA Anno B</t>
  </si>
  <si>
    <t>CELEBRAZIONI ANNO PAST.</t>
  </si>
  <si>
    <t>CELEBRIAMO C.GIOIA 3a EDIZ.</t>
  </si>
  <si>
    <t>CONOSCERE GESÙ</t>
  </si>
  <si>
    <t>CUORE CHE BATTE</t>
  </si>
  <si>
    <t>DIECI PAROLE D'AMORE</t>
  </si>
  <si>
    <t>FESTA DEL PERDONO</t>
  </si>
  <si>
    <t>FESTA… GUIDA</t>
  </si>
  <si>
    <t>GESÙ MIO AM. - VOL. 1°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</si>
  <si>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</si>
  <si>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</si>
  <si>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</si>
  <si>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</si>
  <si>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</si>
  <si>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</si>
  <si>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</si>
  <si>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PERDONAMI</t>
  </si>
  <si>
    <t>PER ILLUMINARE</t>
  </si>
  <si>
    <t>PARABOLE DI GESÙ</t>
  </si>
  <si>
    <t>PREGARE OGNI GIORNO</t>
  </si>
  <si>
    <t>PREGHIAMO CON MARIA</t>
  </si>
  <si>
    <t>PREGHIERE A S.MICHELE ARC.</t>
  </si>
  <si>
    <t>PRENDETE E ...-GUIDA</t>
  </si>
  <si>
    <t>PRIMA CONFESSIONE…</t>
  </si>
  <si>
    <t>PRIMA CONF. - GUIDA</t>
  </si>
  <si>
    <t>PRIMI PASSI - GUIDA Anno B</t>
  </si>
  <si>
    <t>RICEVI IL SIGILLO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</si>
  <si>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</si>
  <si>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</si>
  <si>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</si>
  <si>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</si>
  <si>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</si>
  <si>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VIA CRUCIS PER ADULTI</t>
  </si>
  <si>
    <t xml:space="preserve">VIA CRUCIS </t>
  </si>
  <si>
    <t>VIA CRUCIS DIALOGATA</t>
  </si>
  <si>
    <t>VIA LUCIS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</si>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</sst>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164" fontId="7" fillId="0" borderId="6" xfId="1" applyNumberFormat="1" applyFont="1" applyBorder="1"/>
    <xf numFmtId="164" fontId="8" fillId="0" borderId="6" xfId="1" applyNumberFormat="1" applyFont="1" applyBorder="1"/>
    <xf numFmtId="0" fontId="5" fillId="0" borderId="0" xfId="0" applyFont="1" applyAlignment="1">
      <alignment vertical="center"/>
    </xf>
    <xf numFmtId="41" fontId="7" fillId="0" borderId="0" xfId="0" applyNumberFormat="1" applyFont="1"/>
    <xf numFmtId="0" fontId="7" fillId="0" borderId="0" xfId="0" applyFont="1"/>
    <xf numFmtId="164" fontId="7" fillId="0" borderId="0" xfId="1" applyNumberFormat="1" applyFont="1"/>
    <xf numFmtId="164" fontId="8" fillId="0" borderId="0" xfId="1" applyNumberFormat="1" applyFont="1"/>
    <xf numFmtId="41" fontId="7" fillId="0" borderId="6" xfId="0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H48" sqref="H48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10" ht="15" x14ac:dyDescent="0.25">
      <c r="A3" s="9" t="s">
        <v>6</v>
      </c>
      <c r="B3" s="10">
        <v>120</v>
      </c>
      <c r="C3" s="11">
        <f>ROUND(B3*70%,0)</f>
        <v>84</v>
      </c>
      <c r="D3" s="11">
        <f>ROUND(B3-C3,0)</f>
        <v>36</v>
      </c>
      <c r="E3" s="12">
        <v>5.16</v>
      </c>
      <c r="F3" s="13">
        <f>D3*E3</f>
        <v>185.76</v>
      </c>
      <c r="G3" s="12">
        <f>ROUNDDOWN(F3/1.04,2)</f>
        <v>178.61</v>
      </c>
      <c r="H3" s="12">
        <f>ROUND(F3-G3,2)</f>
        <v>7.15</v>
      </c>
    </row>
    <row r="4" spans="1:10" ht="15" x14ac:dyDescent="0.25">
      <c r="A4" s="9" t="s">
        <v>7</v>
      </c>
      <c r="B4" s="10">
        <v>30</v>
      </c>
      <c r="C4" s="11">
        <f t="shared" ref="C4:C19" si="0">ROUND(B4*70%,0)</f>
        <v>21</v>
      </c>
      <c r="D4" s="11">
        <f t="shared" ref="D4:D47" si="1">ROUND(B4-C4,0)</f>
        <v>9</v>
      </c>
      <c r="E4" s="12">
        <v>6.2</v>
      </c>
      <c r="F4" s="13">
        <f t="shared" ref="F4:F47" si="2">D4*E4</f>
        <v>55.800000000000004</v>
      </c>
      <c r="G4" s="12">
        <f t="shared" ref="G4:G19" si="3">ROUNDDOWN(F4/1.04,2)</f>
        <v>53.65</v>
      </c>
      <c r="H4" s="12">
        <f t="shared" ref="H4:H47" si="4">ROUND(F4-G4,2)</f>
        <v>2.15</v>
      </c>
    </row>
    <row r="5" spans="1:10" ht="15" x14ac:dyDescent="0.25">
      <c r="A5" s="14" t="s">
        <v>8</v>
      </c>
      <c r="B5" s="15">
        <v>304</v>
      </c>
      <c r="C5" s="16">
        <f t="shared" si="0"/>
        <v>213</v>
      </c>
      <c r="D5" s="16">
        <f t="shared" si="1"/>
        <v>91</v>
      </c>
      <c r="E5" s="17">
        <v>0.85</v>
      </c>
      <c r="F5" s="18">
        <f t="shared" si="2"/>
        <v>77.349999999999994</v>
      </c>
      <c r="G5" s="17">
        <f t="shared" si="3"/>
        <v>74.37</v>
      </c>
      <c r="H5" s="17">
        <f t="shared" si="4"/>
        <v>2.98</v>
      </c>
    </row>
    <row r="6" spans="1:10" ht="15" x14ac:dyDescent="0.25">
      <c r="A6" s="9" t="s">
        <v>9</v>
      </c>
      <c r="B6" s="19">
        <v>17</v>
      </c>
      <c r="C6" s="11">
        <f t="shared" si="0"/>
        <v>12</v>
      </c>
      <c r="D6" s="11">
        <f t="shared" si="1"/>
        <v>5</v>
      </c>
      <c r="E6" s="12">
        <v>3.5</v>
      </c>
      <c r="F6" s="13">
        <f t="shared" si="2"/>
        <v>17.5</v>
      </c>
      <c r="G6" s="12">
        <f t="shared" si="3"/>
        <v>16.82</v>
      </c>
      <c r="H6" s="12">
        <f t="shared" si="4"/>
        <v>0.68</v>
      </c>
    </row>
    <row r="7" spans="1:10" ht="15" x14ac:dyDescent="0.25">
      <c r="A7" s="9" t="s">
        <v>10</v>
      </c>
      <c r="B7" s="19">
        <v>3</v>
      </c>
      <c r="C7" s="11">
        <f t="shared" si="0"/>
        <v>2</v>
      </c>
      <c r="D7" s="11">
        <f t="shared" si="1"/>
        <v>1</v>
      </c>
      <c r="E7" s="12">
        <v>3</v>
      </c>
      <c r="F7" s="13">
        <f t="shared" si="2"/>
        <v>3</v>
      </c>
      <c r="G7" s="12">
        <f t="shared" si="3"/>
        <v>2.88</v>
      </c>
      <c r="H7" s="12">
        <f t="shared" si="4"/>
        <v>0.12</v>
      </c>
    </row>
    <row r="8" spans="1:10" ht="15" x14ac:dyDescent="0.25">
      <c r="A8" s="9" t="s">
        <v>11</v>
      </c>
      <c r="B8" s="19">
        <v>1</v>
      </c>
      <c r="C8" s="11">
        <f t="shared" si="0"/>
        <v>1</v>
      </c>
      <c r="D8" s="11">
        <f t="shared" si="1"/>
        <v>0</v>
      </c>
      <c r="E8" s="12">
        <v>10</v>
      </c>
      <c r="F8" s="13">
        <f t="shared" si="2"/>
        <v>0</v>
      </c>
      <c r="G8" s="12">
        <f t="shared" si="3"/>
        <v>0</v>
      </c>
      <c r="H8" s="12">
        <f t="shared" si="4"/>
        <v>0</v>
      </c>
    </row>
    <row r="9" spans="1:10" ht="15" x14ac:dyDescent="0.25">
      <c r="A9" s="9" t="s">
        <v>12</v>
      </c>
      <c r="B9" s="19">
        <v>1</v>
      </c>
      <c r="C9" s="11">
        <f t="shared" si="0"/>
        <v>1</v>
      </c>
      <c r="D9" s="11">
        <f t="shared" si="1"/>
        <v>0</v>
      </c>
      <c r="E9" s="12">
        <v>10</v>
      </c>
      <c r="F9" s="13">
        <f t="shared" si="2"/>
        <v>0</v>
      </c>
      <c r="G9" s="12">
        <f t="shared" si="3"/>
        <v>0</v>
      </c>
      <c r="H9" s="12">
        <f t="shared" si="4"/>
        <v>0</v>
      </c>
    </row>
    <row r="10" spans="1:10" ht="15" x14ac:dyDescent="0.25">
      <c r="A10" s="9" t="s">
        <v>13</v>
      </c>
      <c r="B10" s="19">
        <v>1</v>
      </c>
      <c r="C10" s="11">
        <f t="shared" si="0"/>
        <v>1</v>
      </c>
      <c r="D10" s="11">
        <f t="shared" si="1"/>
        <v>0</v>
      </c>
      <c r="E10" s="12">
        <v>11</v>
      </c>
      <c r="F10" s="13">
        <f t="shared" si="2"/>
        <v>0</v>
      </c>
      <c r="G10" s="12">
        <f t="shared" si="3"/>
        <v>0</v>
      </c>
      <c r="H10" s="12">
        <f t="shared" si="4"/>
        <v>0</v>
      </c>
    </row>
    <row r="11" spans="1:10" ht="15" x14ac:dyDescent="0.25">
      <c r="A11" s="9" t="s">
        <v>14</v>
      </c>
      <c r="B11" s="19">
        <v>2</v>
      </c>
      <c r="C11" s="11">
        <f>ROUND(B11*70%,0)</f>
        <v>1</v>
      </c>
      <c r="D11" s="11">
        <f>ROUND(B11-C11,0)</f>
        <v>1</v>
      </c>
      <c r="E11" s="12">
        <v>25</v>
      </c>
      <c r="F11" s="13">
        <f>D11*E11</f>
        <v>25</v>
      </c>
      <c r="G11" s="12">
        <f>ROUNDDOWN(F11/1.04,2)</f>
        <v>24.03</v>
      </c>
      <c r="H11" s="12">
        <f>ROUND(F11-G11,2)</f>
        <v>0.97</v>
      </c>
    </row>
    <row r="12" spans="1:10" ht="15" x14ac:dyDescent="0.25">
      <c r="A12" s="9" t="s">
        <v>15</v>
      </c>
      <c r="B12" s="19">
        <v>19</v>
      </c>
      <c r="C12" s="11">
        <f t="shared" si="0"/>
        <v>13</v>
      </c>
      <c r="D12" s="11">
        <f t="shared" si="1"/>
        <v>6</v>
      </c>
      <c r="E12" s="12">
        <v>3.4</v>
      </c>
      <c r="F12" s="13">
        <f t="shared" si="2"/>
        <v>20.399999999999999</v>
      </c>
      <c r="G12" s="12">
        <f t="shared" si="3"/>
        <v>19.61</v>
      </c>
      <c r="H12" s="12">
        <f t="shared" si="4"/>
        <v>0.79</v>
      </c>
    </row>
    <row r="13" spans="1:10" ht="15" x14ac:dyDescent="0.25">
      <c r="A13" s="9" t="s">
        <v>16</v>
      </c>
      <c r="B13" s="19">
        <v>1</v>
      </c>
      <c r="C13" s="11">
        <f>ROUND(B13*70%,0)</f>
        <v>1</v>
      </c>
      <c r="D13" s="11">
        <f>ROUND(B13-C13,0)</f>
        <v>0</v>
      </c>
      <c r="E13" s="12">
        <v>8</v>
      </c>
      <c r="F13" s="13">
        <f>D13*E13</f>
        <v>0</v>
      </c>
      <c r="G13" s="12">
        <f>ROUNDDOWN(F13/1.04,2)</f>
        <v>0</v>
      </c>
      <c r="H13" s="12">
        <f>ROUND(F13-G13,2)</f>
        <v>0</v>
      </c>
    </row>
    <row r="14" spans="1:10" ht="15" x14ac:dyDescent="0.25">
      <c r="A14" s="9" t="s">
        <v>17</v>
      </c>
      <c r="B14" s="19">
        <v>3</v>
      </c>
      <c r="C14" s="11">
        <f t="shared" si="0"/>
        <v>2</v>
      </c>
      <c r="D14" s="11">
        <f t="shared" si="1"/>
        <v>1</v>
      </c>
      <c r="E14" s="12">
        <v>2.1</v>
      </c>
      <c r="F14" s="13">
        <f t="shared" si="2"/>
        <v>2.1</v>
      </c>
      <c r="G14" s="12">
        <f t="shared" si="3"/>
        <v>2.0099999999999998</v>
      </c>
      <c r="H14" s="12">
        <f t="shared" si="4"/>
        <v>0.09</v>
      </c>
      <c r="J14" s="1"/>
    </row>
    <row r="15" spans="1:10" ht="15" x14ac:dyDescent="0.25">
      <c r="A15" s="9" t="s">
        <v>18</v>
      </c>
      <c r="B15" s="19">
        <v>58</v>
      </c>
      <c r="C15" s="11">
        <f t="shared" si="0"/>
        <v>41</v>
      </c>
      <c r="D15" s="11">
        <f t="shared" si="1"/>
        <v>17</v>
      </c>
      <c r="E15" s="12">
        <v>3</v>
      </c>
      <c r="F15" s="13">
        <f t="shared" si="2"/>
        <v>51</v>
      </c>
      <c r="G15" s="12">
        <f t="shared" si="3"/>
        <v>49.03</v>
      </c>
      <c r="H15" s="12">
        <f t="shared" si="4"/>
        <v>1.97</v>
      </c>
      <c r="J15" s="1"/>
    </row>
    <row r="16" spans="1:10" ht="15" x14ac:dyDescent="0.25">
      <c r="A16" s="9" t="s">
        <v>19</v>
      </c>
      <c r="B16" s="19">
        <v>1</v>
      </c>
      <c r="C16" s="11">
        <f t="shared" si="0"/>
        <v>1</v>
      </c>
      <c r="D16" s="11">
        <f t="shared" si="1"/>
        <v>0</v>
      </c>
      <c r="E16" s="12">
        <v>5</v>
      </c>
      <c r="F16" s="13">
        <f t="shared" si="2"/>
        <v>0</v>
      </c>
      <c r="G16" s="12">
        <f t="shared" si="3"/>
        <v>0</v>
      </c>
      <c r="H16" s="12">
        <f t="shared" si="4"/>
        <v>0</v>
      </c>
      <c r="J16" s="1"/>
    </row>
    <row r="17" spans="1:8" ht="12.4" customHeight="1" x14ac:dyDescent="0.25">
      <c r="A17" s="9" t="s">
        <v>20</v>
      </c>
      <c r="B17" s="19">
        <v>45</v>
      </c>
      <c r="C17" s="11">
        <f t="shared" si="0"/>
        <v>32</v>
      </c>
      <c r="D17" s="11">
        <f t="shared" si="1"/>
        <v>13</v>
      </c>
      <c r="E17" s="12">
        <v>2</v>
      </c>
      <c r="F17" s="13">
        <f t="shared" si="2"/>
        <v>26</v>
      </c>
      <c r="G17" s="12">
        <f t="shared" si="3"/>
        <v>25</v>
      </c>
      <c r="H17" s="12">
        <f t="shared" si="4"/>
        <v>1</v>
      </c>
    </row>
    <row r="18" spans="1:8" ht="12.4" customHeight="1" x14ac:dyDescent="0.25">
      <c r="A18" s="9" t="s">
        <v>21</v>
      </c>
      <c r="B18" s="19">
        <v>135</v>
      </c>
      <c r="C18" s="11">
        <f t="shared" si="0"/>
        <v>95</v>
      </c>
      <c r="D18" s="11">
        <f t="shared" si="1"/>
        <v>40</v>
      </c>
      <c r="E18" s="12">
        <v>2</v>
      </c>
      <c r="F18" s="13">
        <f t="shared" si="2"/>
        <v>80</v>
      </c>
      <c r="G18" s="12">
        <f t="shared" si="3"/>
        <v>76.92</v>
      </c>
      <c r="H18" s="12">
        <f t="shared" si="4"/>
        <v>3.08</v>
      </c>
    </row>
    <row r="19" spans="1:8" ht="12.4" customHeight="1" x14ac:dyDescent="0.25">
      <c r="A19" s="9" t="s">
        <v>22</v>
      </c>
      <c r="B19" s="19">
        <v>62</v>
      </c>
      <c r="C19" s="11">
        <f t="shared" si="0"/>
        <v>43</v>
      </c>
      <c r="D19" s="11">
        <f t="shared" si="1"/>
        <v>19</v>
      </c>
      <c r="E19" s="12">
        <v>2</v>
      </c>
      <c r="F19" s="13">
        <f t="shared" si="2"/>
        <v>38</v>
      </c>
      <c r="G19" s="12">
        <f t="shared" si="3"/>
        <v>36.53</v>
      </c>
      <c r="H19" s="12">
        <f t="shared" si="4"/>
        <v>1.47</v>
      </c>
    </row>
    <row r="20" spans="1:8" ht="12.4" customHeight="1" x14ac:dyDescent="0.25">
      <c r="A20" s="9" t="s">
        <v>23</v>
      </c>
      <c r="B20" s="19">
        <v>17</v>
      </c>
      <c r="C20" s="11">
        <f>ROUND(B20*70%,0)</f>
        <v>12</v>
      </c>
      <c r="D20" s="11">
        <f t="shared" si="1"/>
        <v>5</v>
      </c>
      <c r="E20" s="12">
        <v>3</v>
      </c>
      <c r="F20" s="13">
        <f t="shared" si="2"/>
        <v>15</v>
      </c>
      <c r="G20" s="12">
        <f>ROUNDDOWN(F20/1.04,2)</f>
        <v>14.42</v>
      </c>
      <c r="H20" s="12">
        <f t="shared" si="4"/>
        <v>0.57999999999999996</v>
      </c>
    </row>
    <row r="21" spans="1:8" ht="12.75" customHeight="1" x14ac:dyDescent="0.25">
      <c r="A21" s="9" t="s">
        <v>24</v>
      </c>
      <c r="B21" s="19">
        <v>34</v>
      </c>
      <c r="C21" s="11">
        <f t="shared" ref="C21:C36" si="5">ROUND(B21*70%,0)</f>
        <v>24</v>
      </c>
      <c r="D21" s="11">
        <f t="shared" si="1"/>
        <v>10</v>
      </c>
      <c r="E21" s="12">
        <v>0.65</v>
      </c>
      <c r="F21" s="13">
        <f t="shared" si="2"/>
        <v>6.5</v>
      </c>
      <c r="G21" s="12">
        <f t="shared" ref="G21:G36" si="6">ROUNDDOWN(F21/1.04,2)</f>
        <v>6.25</v>
      </c>
      <c r="H21" s="12">
        <f t="shared" si="4"/>
        <v>0.25</v>
      </c>
    </row>
    <row r="22" spans="1:8" ht="12.75" customHeight="1" x14ac:dyDescent="0.25">
      <c r="A22" s="9" t="s">
        <v>25</v>
      </c>
      <c r="B22" s="19">
        <v>97</v>
      </c>
      <c r="C22" s="11">
        <f>ROUND(B22*70%,0)</f>
        <v>68</v>
      </c>
      <c r="D22" s="11">
        <f t="shared" si="1"/>
        <v>29</v>
      </c>
      <c r="E22" s="12">
        <v>3.5</v>
      </c>
      <c r="F22" s="13">
        <f t="shared" si="2"/>
        <v>101.5</v>
      </c>
      <c r="G22" s="12">
        <f>ROUNDDOWN(F22/1.04,2)</f>
        <v>97.59</v>
      </c>
      <c r="H22" s="12">
        <f t="shared" si="4"/>
        <v>3.91</v>
      </c>
    </row>
    <row r="23" spans="1:8" ht="12.75" customHeight="1" x14ac:dyDescent="0.25">
      <c r="A23" s="9" t="s">
        <v>26</v>
      </c>
      <c r="B23" s="19">
        <v>33</v>
      </c>
      <c r="C23" s="11">
        <f>ROUND(B23*70%,0)</f>
        <v>23</v>
      </c>
      <c r="D23" s="11">
        <f t="shared" si="1"/>
        <v>10</v>
      </c>
      <c r="E23" s="12">
        <v>2.8</v>
      </c>
      <c r="F23" s="13">
        <f t="shared" si="2"/>
        <v>28</v>
      </c>
      <c r="G23" s="12">
        <f>ROUNDDOWN(F23/1.04,2)</f>
        <v>26.92</v>
      </c>
      <c r="H23" s="12">
        <f t="shared" si="4"/>
        <v>1.08</v>
      </c>
    </row>
    <row r="24" spans="1:8" ht="12.75" customHeight="1" x14ac:dyDescent="0.25">
      <c r="A24" s="9" t="s">
        <v>27</v>
      </c>
      <c r="B24" s="19">
        <v>4</v>
      </c>
      <c r="C24" s="11">
        <f>ROUND(B24*70%,0)</f>
        <v>3</v>
      </c>
      <c r="D24" s="11">
        <f t="shared" si="1"/>
        <v>1</v>
      </c>
      <c r="E24" s="12">
        <v>3</v>
      </c>
      <c r="F24" s="13">
        <f t="shared" si="2"/>
        <v>3</v>
      </c>
      <c r="G24" s="12">
        <f>ROUNDDOWN(F24/1.04,2)</f>
        <v>2.88</v>
      </c>
      <c r="H24" s="12">
        <f t="shared" si="4"/>
        <v>0.12</v>
      </c>
    </row>
    <row r="25" spans="1:8" ht="12.4" customHeight="1" x14ac:dyDescent="0.25">
      <c r="A25" s="9" t="s">
        <v>28</v>
      </c>
      <c r="B25" s="19">
        <v>44</v>
      </c>
      <c r="C25" s="11">
        <f t="shared" si="5"/>
        <v>31</v>
      </c>
      <c r="D25" s="11">
        <f t="shared" si="1"/>
        <v>13</v>
      </c>
      <c r="E25" s="12">
        <v>2.58</v>
      </c>
      <c r="F25" s="13">
        <f t="shared" si="2"/>
        <v>33.54</v>
      </c>
      <c r="G25" s="12">
        <f t="shared" si="6"/>
        <v>32.25</v>
      </c>
      <c r="H25" s="12">
        <f t="shared" si="4"/>
        <v>1.29</v>
      </c>
    </row>
    <row r="26" spans="1:8" ht="12.4" customHeight="1" x14ac:dyDescent="0.25">
      <c r="A26" s="9" t="s">
        <v>29</v>
      </c>
      <c r="B26" s="19">
        <v>36</v>
      </c>
      <c r="C26" s="11">
        <f t="shared" si="5"/>
        <v>25</v>
      </c>
      <c r="D26" s="11">
        <f t="shared" si="1"/>
        <v>11</v>
      </c>
      <c r="E26" s="12">
        <v>0.9</v>
      </c>
      <c r="F26" s="13">
        <f t="shared" si="2"/>
        <v>9.9</v>
      </c>
      <c r="G26" s="12">
        <f t="shared" si="6"/>
        <v>9.51</v>
      </c>
      <c r="H26" s="12">
        <f t="shared" si="4"/>
        <v>0.39</v>
      </c>
    </row>
    <row r="27" spans="1:8" ht="12.4" customHeight="1" x14ac:dyDescent="0.25">
      <c r="A27" s="9" t="s">
        <v>30</v>
      </c>
      <c r="B27" s="19">
        <v>41</v>
      </c>
      <c r="C27" s="11">
        <f t="shared" si="5"/>
        <v>29</v>
      </c>
      <c r="D27" s="11">
        <f t="shared" si="1"/>
        <v>12</v>
      </c>
      <c r="E27" s="12">
        <v>3</v>
      </c>
      <c r="F27" s="13">
        <f t="shared" si="2"/>
        <v>36</v>
      </c>
      <c r="G27" s="12">
        <f t="shared" si="6"/>
        <v>34.61</v>
      </c>
      <c r="H27" s="12">
        <f t="shared" si="4"/>
        <v>1.39</v>
      </c>
    </row>
    <row r="28" spans="1:8" ht="12.4" customHeight="1" x14ac:dyDescent="0.25">
      <c r="A28" s="9" t="s">
        <v>31</v>
      </c>
      <c r="B28" s="19">
        <v>27</v>
      </c>
      <c r="C28" s="11">
        <f t="shared" si="5"/>
        <v>19</v>
      </c>
      <c r="D28" s="11">
        <f t="shared" si="1"/>
        <v>8</v>
      </c>
      <c r="E28" s="12">
        <v>1</v>
      </c>
      <c r="F28" s="13">
        <f t="shared" si="2"/>
        <v>8</v>
      </c>
      <c r="G28" s="12">
        <f t="shared" si="6"/>
        <v>7.69</v>
      </c>
      <c r="H28" s="12">
        <f t="shared" si="4"/>
        <v>0.31</v>
      </c>
    </row>
    <row r="29" spans="1:8" ht="12.4" customHeight="1" x14ac:dyDescent="0.25">
      <c r="A29" s="9" t="s">
        <v>31</v>
      </c>
      <c r="B29" s="19">
        <v>59</v>
      </c>
      <c r="C29" s="11">
        <f>ROUND(B29*70%,0)</f>
        <v>41</v>
      </c>
      <c r="D29" s="11">
        <f t="shared" si="1"/>
        <v>18</v>
      </c>
      <c r="E29" s="12">
        <v>1</v>
      </c>
      <c r="F29" s="13">
        <f t="shared" si="2"/>
        <v>18</v>
      </c>
      <c r="G29" s="12">
        <f>ROUNDDOWN(F29/1.04,2)</f>
        <v>17.3</v>
      </c>
      <c r="H29" s="12">
        <f t="shared" si="4"/>
        <v>0.7</v>
      </c>
    </row>
    <row r="30" spans="1:8" ht="15" x14ac:dyDescent="0.25">
      <c r="A30" s="9" t="s">
        <v>32</v>
      </c>
      <c r="B30" s="19">
        <v>33</v>
      </c>
      <c r="C30" s="11">
        <f t="shared" si="5"/>
        <v>23</v>
      </c>
      <c r="D30" s="11">
        <f t="shared" si="1"/>
        <v>10</v>
      </c>
      <c r="E30" s="12">
        <v>0.65</v>
      </c>
      <c r="F30" s="13">
        <f t="shared" si="2"/>
        <v>6.5</v>
      </c>
      <c r="G30" s="12">
        <f t="shared" si="6"/>
        <v>6.25</v>
      </c>
      <c r="H30" s="12">
        <f t="shared" si="4"/>
        <v>0.25</v>
      </c>
    </row>
    <row r="31" spans="1:8" ht="15" x14ac:dyDescent="0.25">
      <c r="A31" s="9" t="s">
        <v>32</v>
      </c>
      <c r="B31" s="19">
        <v>80</v>
      </c>
      <c r="C31" s="11">
        <f>ROUND(B31*70%,0)</f>
        <v>56</v>
      </c>
      <c r="D31" s="11">
        <f t="shared" si="1"/>
        <v>24</v>
      </c>
      <c r="E31" s="12">
        <v>0.8</v>
      </c>
      <c r="F31" s="13">
        <f t="shared" si="2"/>
        <v>19.200000000000003</v>
      </c>
      <c r="G31" s="12">
        <f>ROUNDDOWN(F31/1.04,2)</f>
        <v>18.46</v>
      </c>
      <c r="H31" s="12">
        <f t="shared" si="4"/>
        <v>0.74</v>
      </c>
    </row>
    <row r="32" spans="1:8" ht="15" x14ac:dyDescent="0.25">
      <c r="A32" s="9" t="s">
        <v>33</v>
      </c>
      <c r="B32" s="19">
        <v>74</v>
      </c>
      <c r="C32" s="11">
        <f>ROUND(B32*70%,0)</f>
        <v>52</v>
      </c>
      <c r="D32" s="11">
        <f t="shared" si="1"/>
        <v>22</v>
      </c>
      <c r="E32" s="12">
        <v>1</v>
      </c>
      <c r="F32" s="13">
        <f t="shared" si="2"/>
        <v>22</v>
      </c>
      <c r="G32" s="12">
        <f>ROUNDDOWN(F32/1.04,2)</f>
        <v>21.15</v>
      </c>
      <c r="H32" s="12">
        <f t="shared" si="4"/>
        <v>0.85</v>
      </c>
    </row>
    <row r="33" spans="1:8" ht="15" x14ac:dyDescent="0.25">
      <c r="A33" s="9" t="s">
        <v>34</v>
      </c>
      <c r="B33" s="19">
        <v>1</v>
      </c>
      <c r="C33" s="11">
        <f t="shared" si="5"/>
        <v>1</v>
      </c>
      <c r="D33" s="11">
        <f t="shared" si="1"/>
        <v>0</v>
      </c>
      <c r="E33" s="12">
        <v>5</v>
      </c>
      <c r="F33" s="13">
        <f t="shared" si="2"/>
        <v>0</v>
      </c>
      <c r="G33" s="12">
        <f t="shared" si="6"/>
        <v>0</v>
      </c>
      <c r="H33" s="12">
        <f t="shared" si="4"/>
        <v>0</v>
      </c>
    </row>
    <row r="34" spans="1:8" ht="15" x14ac:dyDescent="0.25">
      <c r="A34" s="9" t="s">
        <v>35</v>
      </c>
      <c r="B34" s="19">
        <v>178</v>
      </c>
      <c r="C34" s="11">
        <f t="shared" si="5"/>
        <v>125</v>
      </c>
      <c r="D34" s="11">
        <f t="shared" si="1"/>
        <v>53</v>
      </c>
      <c r="E34" s="12">
        <v>2.1</v>
      </c>
      <c r="F34" s="13">
        <f t="shared" si="2"/>
        <v>111.30000000000001</v>
      </c>
      <c r="G34" s="12">
        <f t="shared" si="6"/>
        <v>107.01</v>
      </c>
      <c r="H34" s="12">
        <f t="shared" si="4"/>
        <v>4.29</v>
      </c>
    </row>
    <row r="35" spans="1:8" ht="15" x14ac:dyDescent="0.25">
      <c r="A35" s="9" t="s">
        <v>36</v>
      </c>
      <c r="B35" s="19">
        <v>8</v>
      </c>
      <c r="C35" s="11">
        <f t="shared" si="5"/>
        <v>6</v>
      </c>
      <c r="D35" s="11">
        <f t="shared" si="1"/>
        <v>2</v>
      </c>
      <c r="E35" s="12">
        <v>6</v>
      </c>
      <c r="F35" s="13">
        <f t="shared" si="2"/>
        <v>12</v>
      </c>
      <c r="G35" s="12">
        <f t="shared" si="6"/>
        <v>11.53</v>
      </c>
      <c r="H35" s="12">
        <f t="shared" si="4"/>
        <v>0.47</v>
      </c>
    </row>
    <row r="36" spans="1:8" ht="15" x14ac:dyDescent="0.25">
      <c r="A36" s="9" t="s">
        <v>37</v>
      </c>
      <c r="B36" s="19">
        <v>2</v>
      </c>
      <c r="C36" s="11">
        <f t="shared" si="5"/>
        <v>1</v>
      </c>
      <c r="D36" s="11">
        <f t="shared" si="1"/>
        <v>1</v>
      </c>
      <c r="E36" s="12">
        <v>5</v>
      </c>
      <c r="F36" s="13">
        <f t="shared" si="2"/>
        <v>5</v>
      </c>
      <c r="G36" s="12">
        <f t="shared" si="6"/>
        <v>4.8</v>
      </c>
      <c r="H36" s="12">
        <f t="shared" si="4"/>
        <v>0.2</v>
      </c>
    </row>
    <row r="37" spans="1:8" ht="15" x14ac:dyDescent="0.25">
      <c r="A37" s="9" t="s">
        <v>38</v>
      </c>
      <c r="B37" s="19">
        <v>5</v>
      </c>
      <c r="C37" s="11">
        <f>ROUND(B37*70%,0)</f>
        <v>4</v>
      </c>
      <c r="D37" s="11">
        <f t="shared" si="1"/>
        <v>1</v>
      </c>
      <c r="E37" s="12">
        <v>6</v>
      </c>
      <c r="F37" s="13">
        <f t="shared" si="2"/>
        <v>6</v>
      </c>
      <c r="G37" s="12">
        <f>ROUNDDOWN(F37/1.04,2)</f>
        <v>5.76</v>
      </c>
      <c r="H37" s="12">
        <f t="shared" si="4"/>
        <v>0.24</v>
      </c>
    </row>
    <row r="38" spans="1:8" ht="15" x14ac:dyDescent="0.25">
      <c r="A38" s="9" t="s">
        <v>39</v>
      </c>
      <c r="B38" s="19">
        <v>51</v>
      </c>
      <c r="C38" s="11">
        <f t="shared" ref="C38:C47" si="7">ROUND(B38*70%,0)</f>
        <v>36</v>
      </c>
      <c r="D38" s="11">
        <f t="shared" si="1"/>
        <v>15</v>
      </c>
      <c r="E38" s="12">
        <v>5</v>
      </c>
      <c r="F38" s="13">
        <f t="shared" si="2"/>
        <v>75</v>
      </c>
      <c r="G38" s="12">
        <f t="shared" ref="G38:G47" si="8">ROUNDDOWN(F38/1.04,2)</f>
        <v>72.11</v>
      </c>
      <c r="H38" s="12">
        <f t="shared" si="4"/>
        <v>2.89</v>
      </c>
    </row>
    <row r="39" spans="1:8" ht="15" x14ac:dyDescent="0.25">
      <c r="A39" s="9" t="s">
        <v>40</v>
      </c>
      <c r="B39" s="19">
        <v>3</v>
      </c>
      <c r="C39" s="11">
        <f t="shared" si="7"/>
        <v>2</v>
      </c>
      <c r="D39" s="11">
        <f t="shared" si="1"/>
        <v>1</v>
      </c>
      <c r="E39" s="12">
        <v>8.5</v>
      </c>
      <c r="F39" s="13">
        <f t="shared" si="2"/>
        <v>8.5</v>
      </c>
      <c r="G39" s="12">
        <f t="shared" si="8"/>
        <v>8.17</v>
      </c>
      <c r="H39" s="12">
        <f t="shared" si="4"/>
        <v>0.33</v>
      </c>
    </row>
    <row r="40" spans="1:8" ht="15" x14ac:dyDescent="0.25">
      <c r="A40" s="9" t="s">
        <v>41</v>
      </c>
      <c r="B40" s="19">
        <v>240</v>
      </c>
      <c r="C40" s="11">
        <f>ROUND(B40*70%,0)</f>
        <v>168</v>
      </c>
      <c r="D40" s="11">
        <f>ROUND(B40-C40,0)</f>
        <v>72</v>
      </c>
      <c r="E40" s="12">
        <v>1.6</v>
      </c>
      <c r="F40" s="13">
        <f>D40*E40</f>
        <v>115.2</v>
      </c>
      <c r="G40" s="12">
        <f>ROUNDDOWN(F40/1.04,2)</f>
        <v>110.76</v>
      </c>
      <c r="H40" s="12">
        <f>ROUND(F40-G40,2)</f>
        <v>4.4400000000000004</v>
      </c>
    </row>
    <row r="41" spans="1:8" ht="15" x14ac:dyDescent="0.25">
      <c r="A41" s="9" t="s">
        <v>42</v>
      </c>
      <c r="B41" s="19">
        <v>241</v>
      </c>
      <c r="C41" s="11">
        <f t="shared" si="7"/>
        <v>169</v>
      </c>
      <c r="D41" s="11">
        <f>ROUND(B41-C41,0)</f>
        <v>72</v>
      </c>
      <c r="E41" s="12">
        <v>1.6</v>
      </c>
      <c r="F41" s="13">
        <f>D41*E41</f>
        <v>115.2</v>
      </c>
      <c r="G41" s="12">
        <f t="shared" si="8"/>
        <v>110.76</v>
      </c>
      <c r="H41" s="12">
        <f>ROUND(F41-G41,2)</f>
        <v>4.4400000000000004</v>
      </c>
    </row>
    <row r="42" spans="1:8" ht="15" x14ac:dyDescent="0.25">
      <c r="A42" s="9" t="s">
        <v>43</v>
      </c>
      <c r="B42" s="19">
        <v>160</v>
      </c>
      <c r="C42" s="11">
        <f t="shared" si="7"/>
        <v>112</v>
      </c>
      <c r="D42" s="11">
        <f>ROUND(B42-C42,0)</f>
        <v>48</v>
      </c>
      <c r="E42" s="12">
        <v>1.6</v>
      </c>
      <c r="F42" s="13">
        <f>D42*E42</f>
        <v>76.800000000000011</v>
      </c>
      <c r="G42" s="12">
        <f t="shared" si="8"/>
        <v>73.84</v>
      </c>
      <c r="H42" s="12">
        <f>ROUND(F42-G42,2)</f>
        <v>2.96</v>
      </c>
    </row>
    <row r="43" spans="1:8" ht="14.25" customHeight="1" x14ac:dyDescent="0.25">
      <c r="A43" s="9" t="s">
        <v>44</v>
      </c>
      <c r="B43" s="19">
        <v>351</v>
      </c>
      <c r="C43" s="11">
        <f t="shared" si="7"/>
        <v>246</v>
      </c>
      <c r="D43" s="11">
        <f t="shared" si="1"/>
        <v>105</v>
      </c>
      <c r="E43" s="12">
        <v>1.5</v>
      </c>
      <c r="F43" s="13">
        <f t="shared" si="2"/>
        <v>157.5</v>
      </c>
      <c r="G43" s="12">
        <f t="shared" si="8"/>
        <v>151.44</v>
      </c>
      <c r="H43" s="12">
        <f t="shared" si="4"/>
        <v>6.06</v>
      </c>
    </row>
    <row r="44" spans="1:8" ht="14.25" customHeight="1" x14ac:dyDescent="0.25">
      <c r="A44" s="9" t="s">
        <v>45</v>
      </c>
      <c r="B44" s="19">
        <v>496</v>
      </c>
      <c r="C44" s="11">
        <f>ROUND(B44*70%,0)</f>
        <v>347</v>
      </c>
      <c r="D44" s="11">
        <f>ROUND(B44-C44,0)</f>
        <v>149</v>
      </c>
      <c r="E44" s="12">
        <v>3</v>
      </c>
      <c r="F44" s="13">
        <f>D44*E44</f>
        <v>447</v>
      </c>
      <c r="G44" s="12">
        <f>ROUNDDOWN(F44/1.04,2)</f>
        <v>429.8</v>
      </c>
      <c r="H44" s="12">
        <f>ROUND(F44-G44,2)</f>
        <v>17.2</v>
      </c>
    </row>
    <row r="45" spans="1:8" ht="14.25" customHeight="1" x14ac:dyDescent="0.25">
      <c r="A45" s="9" t="s">
        <v>46</v>
      </c>
      <c r="B45" s="19">
        <v>2125</v>
      </c>
      <c r="C45" s="11">
        <f>ROUND(B45*70%,0)</f>
        <v>1488</v>
      </c>
      <c r="D45" s="11">
        <f>ROUND(B45-C45,0)</f>
        <v>637</v>
      </c>
      <c r="E45" s="12">
        <v>1</v>
      </c>
      <c r="F45" s="13">
        <f>D45*E45</f>
        <v>637</v>
      </c>
      <c r="G45" s="12">
        <f>ROUNDDOWN(F45/1.04,2)</f>
        <v>612.5</v>
      </c>
      <c r="H45" s="12">
        <f>ROUND(F45-G45,2)</f>
        <v>24.5</v>
      </c>
    </row>
    <row r="46" spans="1:8" ht="14.25" customHeight="1" x14ac:dyDescent="0.25">
      <c r="A46" s="9" t="s">
        <v>47</v>
      </c>
      <c r="B46" s="19">
        <v>418</v>
      </c>
      <c r="C46" s="11">
        <f>ROUND(B46*70%,0)</f>
        <v>293</v>
      </c>
      <c r="D46" s="11">
        <f>ROUND(B46-C46,0)</f>
        <v>125</v>
      </c>
      <c r="E46" s="12">
        <v>2</v>
      </c>
      <c r="F46" s="13">
        <f>D46*E46</f>
        <v>250</v>
      </c>
      <c r="G46" s="12">
        <f>ROUNDDOWN(F46/1.04,2)</f>
        <v>240.38</v>
      </c>
      <c r="H46" s="12">
        <f>ROUND(F46-G46,2)</f>
        <v>9.6199999999999992</v>
      </c>
    </row>
    <row r="47" spans="1:8" ht="14.25" customHeight="1" x14ac:dyDescent="0.25">
      <c r="A47" s="9" t="s">
        <v>48</v>
      </c>
      <c r="B47" s="19">
        <v>147</v>
      </c>
      <c r="C47" s="11">
        <f t="shared" si="7"/>
        <v>103</v>
      </c>
      <c r="D47" s="11">
        <f t="shared" si="1"/>
        <v>44</v>
      </c>
      <c r="E47" s="12">
        <v>0.85</v>
      </c>
      <c r="F47" s="13">
        <f t="shared" si="2"/>
        <v>37.4</v>
      </c>
      <c r="G47" s="12">
        <f t="shared" si="8"/>
        <v>35.96</v>
      </c>
      <c r="H47" s="12">
        <f t="shared" si="4"/>
        <v>1.44</v>
      </c>
    </row>
    <row r="48" spans="1:8" ht="16.5" thickBot="1" x14ac:dyDescent="0.25">
      <c r="A48" s="20" t="s">
        <v>49</v>
      </c>
      <c r="B48" s="21"/>
      <c r="C48" s="21"/>
      <c r="D48" s="21"/>
      <c r="E48" s="21"/>
      <c r="F48" s="21"/>
      <c r="G48" s="22"/>
      <c r="H48" s="23">
        <f>SUM(H3:H47)</f>
        <v>113.39</v>
      </c>
    </row>
  </sheetData>
  <mergeCells count="3">
    <mergeCell ref="D2:F2"/>
    <mergeCell ref="G2:H2"/>
    <mergeCell ref="A48:G48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2020-04-09T09:16:25Z</dcterms:created>
  <dcterms:modified xsi:type="dcterms:W3CDTF">2020-04-09T09:17:30Z</dcterms:modified>
</cp:coreProperties>
</file>