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XSTAMPAPARI" sheetId="1" r:id="rId1"/>
  </sheets>
  <calcPr calcId="145621"/>
</workbook>
</file>

<file path=xl/calcChain.xml><?xml version="1.0" encoding="utf-8"?>
<calcChain xmlns="http://schemas.openxmlformats.org/spreadsheetml/2006/main">
  <c r="F67" i="1" l="1"/>
  <c r="G67" i="1"/>
  <c r="H67" i="1" s="1"/>
  <c r="C67" i="1"/>
  <c r="D67" i="1" s="1"/>
  <c r="C60" i="1"/>
  <c r="D60" i="1" s="1"/>
  <c r="F60" i="1" s="1"/>
  <c r="G60" i="1" s="1"/>
  <c r="H60" i="1" s="1"/>
  <c r="C58" i="1"/>
  <c r="D58" i="1" s="1"/>
  <c r="F58" i="1" s="1"/>
  <c r="G58" i="1" s="1"/>
  <c r="H58" i="1" s="1"/>
  <c r="C50" i="1"/>
  <c r="D50" i="1"/>
  <c r="F50" i="1" s="1"/>
  <c r="C75" i="1"/>
  <c r="D75" i="1" s="1"/>
  <c r="F75" i="1" s="1"/>
  <c r="C74" i="1"/>
  <c r="D74" i="1" s="1"/>
  <c r="F74" i="1" s="1"/>
  <c r="C73" i="1"/>
  <c r="D73" i="1" s="1"/>
  <c r="F73" i="1" s="1"/>
  <c r="G73" i="1" s="1"/>
  <c r="C72" i="1"/>
  <c r="D72" i="1" s="1"/>
  <c r="F72" i="1" s="1"/>
  <c r="C71" i="1"/>
  <c r="D71" i="1" s="1"/>
  <c r="F71" i="1" s="1"/>
  <c r="C70" i="1"/>
  <c r="D70" i="1" s="1"/>
  <c r="F70" i="1" s="1"/>
  <c r="C69" i="1"/>
  <c r="D69" i="1" s="1"/>
  <c r="F69" i="1" s="1"/>
  <c r="G69" i="1" s="1"/>
  <c r="C68" i="1"/>
  <c r="D68" i="1" s="1"/>
  <c r="F68" i="1" s="1"/>
  <c r="C66" i="1"/>
  <c r="D66" i="1" s="1"/>
  <c r="F66" i="1" s="1"/>
  <c r="C65" i="1"/>
  <c r="D65" i="1" s="1"/>
  <c r="F65" i="1" s="1"/>
  <c r="C64" i="1"/>
  <c r="D64" i="1" s="1"/>
  <c r="F64" i="1" s="1"/>
  <c r="C63" i="1"/>
  <c r="D63" i="1" s="1"/>
  <c r="F63" i="1" s="1"/>
  <c r="C62" i="1"/>
  <c r="D62" i="1" s="1"/>
  <c r="F62" i="1" s="1"/>
  <c r="C61" i="1"/>
  <c r="D61" i="1" s="1"/>
  <c r="F61" i="1" s="1"/>
  <c r="C59" i="1"/>
  <c r="D59" i="1" s="1"/>
  <c r="F59" i="1" s="1"/>
  <c r="C57" i="1"/>
  <c r="D57" i="1" s="1"/>
  <c r="F57" i="1" s="1"/>
  <c r="C56" i="1"/>
  <c r="D56" i="1" s="1"/>
  <c r="F56" i="1" s="1"/>
  <c r="C55" i="1"/>
  <c r="D55" i="1" s="1"/>
  <c r="F55" i="1" s="1"/>
  <c r="C54" i="1"/>
  <c r="D54" i="1" s="1"/>
  <c r="F54" i="1" s="1"/>
  <c r="C53" i="1"/>
  <c r="D53" i="1" s="1"/>
  <c r="F53" i="1" s="1"/>
  <c r="G53" i="1" s="1"/>
  <c r="H53" i="1" s="1"/>
  <c r="C52" i="1"/>
  <c r="D52" i="1" s="1"/>
  <c r="F52" i="1" s="1"/>
  <c r="C51" i="1"/>
  <c r="D51" i="1" s="1"/>
  <c r="F51" i="1" s="1"/>
  <c r="C49" i="1"/>
  <c r="D49" i="1" s="1"/>
  <c r="F49" i="1" s="1"/>
  <c r="C48" i="1"/>
  <c r="D48" i="1" s="1"/>
  <c r="F48" i="1" s="1"/>
  <c r="G48" i="1" s="1"/>
  <c r="C47" i="1"/>
  <c r="D47" i="1" s="1"/>
  <c r="F47" i="1" s="1"/>
  <c r="C46" i="1"/>
  <c r="D46" i="1" s="1"/>
  <c r="F46" i="1" s="1"/>
  <c r="C45" i="1"/>
  <c r="D45" i="1" s="1"/>
  <c r="F45" i="1" s="1"/>
  <c r="G45" i="1" s="1"/>
  <c r="C44" i="1"/>
  <c r="D44" i="1" s="1"/>
  <c r="F44" i="1" s="1"/>
  <c r="C43" i="1"/>
  <c r="D43" i="1" s="1"/>
  <c r="F43" i="1" s="1"/>
  <c r="C42" i="1"/>
  <c r="D42" i="1" s="1"/>
  <c r="F42" i="1" s="1"/>
  <c r="C41" i="1"/>
  <c r="D41" i="1" s="1"/>
  <c r="F41" i="1" s="1"/>
  <c r="G41" i="1" s="1"/>
  <c r="C40" i="1"/>
  <c r="D40" i="1" s="1"/>
  <c r="F40" i="1" s="1"/>
  <c r="C39" i="1"/>
  <c r="D39" i="1" s="1"/>
  <c r="F39" i="1" s="1"/>
  <c r="C38" i="1"/>
  <c r="D38" i="1" s="1"/>
  <c r="F38" i="1" s="1"/>
  <c r="C37" i="1"/>
  <c r="D37" i="1" s="1"/>
  <c r="F37" i="1" s="1"/>
  <c r="G37" i="1" s="1"/>
  <c r="C36" i="1"/>
  <c r="D36" i="1" s="1"/>
  <c r="F36" i="1" s="1"/>
  <c r="C35" i="1"/>
  <c r="D35" i="1" s="1"/>
  <c r="F35" i="1" s="1"/>
  <c r="C34" i="1"/>
  <c r="D34" i="1" s="1"/>
  <c r="F34" i="1" s="1"/>
  <c r="C33" i="1"/>
  <c r="D33" i="1" s="1"/>
  <c r="F33" i="1" s="1"/>
  <c r="G33" i="1" s="1"/>
  <c r="C32" i="1"/>
  <c r="D32" i="1" s="1"/>
  <c r="F32" i="1" s="1"/>
  <c r="C31" i="1"/>
  <c r="D31" i="1" s="1"/>
  <c r="F31" i="1" s="1"/>
  <c r="C30" i="1"/>
  <c r="D30" i="1" s="1"/>
  <c r="F30" i="1" s="1"/>
  <c r="C29" i="1"/>
  <c r="D29" i="1" s="1"/>
  <c r="F29" i="1" s="1"/>
  <c r="C28" i="1"/>
  <c r="D28" i="1" s="1"/>
  <c r="F28" i="1" s="1"/>
  <c r="G28" i="1" s="1"/>
  <c r="C27" i="1"/>
  <c r="D27" i="1" s="1"/>
  <c r="F27" i="1" s="1"/>
  <c r="G27" i="1" s="1"/>
  <c r="C26" i="1"/>
  <c r="D26" i="1" s="1"/>
  <c r="F26" i="1" s="1"/>
  <c r="C25" i="1"/>
  <c r="D25" i="1" s="1"/>
  <c r="F25" i="1" s="1"/>
  <c r="C24" i="1"/>
  <c r="D24" i="1" s="1"/>
  <c r="F24" i="1" s="1"/>
  <c r="C23" i="1"/>
  <c r="D23" i="1" s="1"/>
  <c r="F23" i="1" s="1"/>
  <c r="G23" i="1" s="1"/>
  <c r="C22" i="1"/>
  <c r="D22" i="1" s="1"/>
  <c r="F22" i="1" s="1"/>
  <c r="C21" i="1"/>
  <c r="D21" i="1" s="1"/>
  <c r="F21" i="1" s="1"/>
  <c r="C20" i="1"/>
  <c r="D20" i="1" s="1"/>
  <c r="F20" i="1" s="1"/>
  <c r="G20" i="1" s="1"/>
  <c r="C19" i="1"/>
  <c r="D19" i="1" s="1"/>
  <c r="F19" i="1" s="1"/>
  <c r="G19" i="1" s="1"/>
  <c r="C18" i="1"/>
  <c r="D18" i="1" s="1"/>
  <c r="F18" i="1" s="1"/>
  <c r="C17" i="1"/>
  <c r="D17" i="1" s="1"/>
  <c r="F17" i="1" s="1"/>
  <c r="C16" i="1"/>
  <c r="D16" i="1" s="1"/>
  <c r="F16" i="1" s="1"/>
  <c r="G16" i="1" s="1"/>
  <c r="C15" i="1"/>
  <c r="D15" i="1" s="1"/>
  <c r="F15" i="1" s="1"/>
  <c r="C14" i="1"/>
  <c r="D14" i="1" s="1"/>
  <c r="F14" i="1" s="1"/>
  <c r="C13" i="1"/>
  <c r="D13" i="1" s="1"/>
  <c r="F13" i="1" s="1"/>
  <c r="G13" i="1" s="1"/>
  <c r="C12" i="1"/>
  <c r="D12" i="1" s="1"/>
  <c r="F12" i="1" s="1"/>
  <c r="G12" i="1" s="1"/>
  <c r="C11" i="1"/>
  <c r="D11" i="1" s="1"/>
  <c r="F11" i="1" s="1"/>
  <c r="C10" i="1"/>
  <c r="D10" i="1" s="1"/>
  <c r="F10" i="1" s="1"/>
  <c r="G10" i="1" s="1"/>
  <c r="C9" i="1"/>
  <c r="D9" i="1" s="1"/>
  <c r="F9" i="1" s="1"/>
  <c r="C8" i="1"/>
  <c r="D8" i="1" s="1"/>
  <c r="F8" i="1" s="1"/>
  <c r="C7" i="1"/>
  <c r="D7" i="1" s="1"/>
  <c r="F7" i="1" s="1"/>
  <c r="C6" i="1"/>
  <c r="D6" i="1" s="1"/>
  <c r="F6" i="1" s="1"/>
  <c r="G6" i="1" s="1"/>
  <c r="C5" i="1"/>
  <c r="D5" i="1" s="1"/>
  <c r="F5" i="1" s="1"/>
  <c r="C4" i="1"/>
  <c r="D4" i="1" s="1"/>
  <c r="F4" i="1" s="1"/>
  <c r="C3" i="1"/>
  <c r="D3" i="1" s="1"/>
  <c r="F3" i="1" s="1"/>
  <c r="G3" i="1" s="1"/>
  <c r="G50" i="1" l="1"/>
  <c r="H50" i="1" s="1"/>
  <c r="H16" i="1"/>
  <c r="H10" i="1"/>
  <c r="H23" i="1"/>
  <c r="H6" i="1"/>
  <c r="G17" i="1"/>
  <c r="H17" i="1" s="1"/>
  <c r="G39" i="1"/>
  <c r="H39" i="1" s="1"/>
  <c r="G43" i="1"/>
  <c r="H43" i="1" s="1"/>
  <c r="G8" i="1"/>
  <c r="H8" i="1" s="1"/>
  <c r="G31" i="1"/>
  <c r="H31" i="1" s="1"/>
  <c r="G47" i="1"/>
  <c r="H47" i="1" s="1"/>
  <c r="G25" i="1"/>
  <c r="H25" i="1" s="1"/>
  <c r="G35" i="1"/>
  <c r="H35" i="1" s="1"/>
  <c r="G51" i="1"/>
  <c r="H51" i="1" s="1"/>
  <c r="G4" i="1"/>
  <c r="H4" i="1" s="1"/>
  <c r="H3" i="1"/>
  <c r="G11" i="1"/>
  <c r="H11" i="1" s="1"/>
  <c r="H13" i="1"/>
  <c r="H19" i="1"/>
  <c r="G24" i="1"/>
  <c r="H24" i="1" s="1"/>
  <c r="G26" i="1"/>
  <c r="H26" i="1" s="1"/>
  <c r="H28" i="1"/>
  <c r="H33" i="1"/>
  <c r="H37" i="1"/>
  <c r="H41" i="1"/>
  <c r="H45" i="1"/>
  <c r="H48" i="1"/>
  <c r="G57" i="1"/>
  <c r="H57" i="1" s="1"/>
  <c r="G62" i="1"/>
  <c r="H62" i="1" s="1"/>
  <c r="G65" i="1"/>
  <c r="H65" i="1" s="1"/>
  <c r="G71" i="1"/>
  <c r="H71" i="1" s="1"/>
  <c r="G9" i="1"/>
  <c r="H9" i="1" s="1"/>
  <c r="G14" i="1"/>
  <c r="H14" i="1" s="1"/>
  <c r="G22" i="1"/>
  <c r="H22" i="1" s="1"/>
  <c r="G29" i="1"/>
  <c r="H29" i="1" s="1"/>
  <c r="G5" i="1"/>
  <c r="H5" i="1" s="1"/>
  <c r="G15" i="1"/>
  <c r="H15" i="1" s="1"/>
  <c r="G21" i="1"/>
  <c r="H21" i="1" s="1"/>
  <c r="G30" i="1"/>
  <c r="H30" i="1" s="1"/>
  <c r="G59" i="1"/>
  <c r="H59" i="1" s="1"/>
  <c r="G63" i="1"/>
  <c r="H63" i="1" s="1"/>
  <c r="G66" i="1"/>
  <c r="H66" i="1" s="1"/>
  <c r="G72" i="1"/>
  <c r="H72" i="1" s="1"/>
  <c r="G7" i="1"/>
  <c r="H7" i="1" s="1"/>
  <c r="H12" i="1"/>
  <c r="G18" i="1"/>
  <c r="H18" i="1" s="1"/>
  <c r="H20" i="1"/>
  <c r="H27" i="1"/>
  <c r="G32" i="1"/>
  <c r="H32" i="1" s="1"/>
  <c r="G34" i="1"/>
  <c r="H34" i="1" s="1"/>
  <c r="G36" i="1"/>
  <c r="H36" i="1" s="1"/>
  <c r="G38" i="1"/>
  <c r="H38" i="1" s="1"/>
  <c r="G40" i="1"/>
  <c r="H40" i="1" s="1"/>
  <c r="G42" i="1"/>
  <c r="H42" i="1" s="1"/>
  <c r="G44" i="1"/>
  <c r="H44" i="1" s="1"/>
  <c r="G46" i="1"/>
  <c r="H46" i="1" s="1"/>
  <c r="G49" i="1"/>
  <c r="H49" i="1" s="1"/>
  <c r="G52" i="1"/>
  <c r="H52" i="1" s="1"/>
  <c r="G54" i="1"/>
  <c r="H54" i="1" s="1"/>
  <c r="G55" i="1"/>
  <c r="H55" i="1" s="1"/>
  <c r="G64" i="1"/>
  <c r="H64" i="1" s="1"/>
  <c r="G68" i="1"/>
  <c r="H68" i="1" s="1"/>
  <c r="G74" i="1"/>
  <c r="H74" i="1" s="1"/>
  <c r="G56" i="1"/>
  <c r="H56" i="1" s="1"/>
  <c r="G61" i="1"/>
  <c r="H61" i="1" s="1"/>
  <c r="G70" i="1"/>
  <c r="H70" i="1" s="1"/>
  <c r="G75" i="1"/>
  <c r="H75" i="1" s="1"/>
  <c r="H69" i="1"/>
  <c r="H73" i="1"/>
  <c r="H76" i="1" l="1"/>
</calcChain>
</file>

<file path=xl/comments1.xml><?xml version="1.0" encoding="utf-8"?>
<comments xmlns="http://schemas.openxmlformats.org/spreadsheetml/2006/main">
  <authors>
    <author>A.M.</author>
  </authors>
  <commentList>
    <comment ref="E55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<sst xmlns="http://schemas.openxmlformats.org/spreadsheetml/2006/main" count="80" uniqueCount="78">
  <si>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</si>
  <si>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</si>
  <si>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</si>
  <si>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</si>
  <si>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</si>
  <si>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</si>
  <si>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</si>
  <si>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</si>
  <si>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AMORE VINCE LA MORTE</t>
  </si>
  <si>
    <t>ANGELO DI DO</t>
  </si>
  <si>
    <t>AVE MARIA</t>
  </si>
  <si>
    <t>BELLEZZA DELLA CELEBRAZIONE</t>
  </si>
  <si>
    <t>CELEBRAZIONI ANNO CAT.</t>
  </si>
  <si>
    <t>CELEBRAZIONI ANNO PAST.</t>
  </si>
  <si>
    <t>CONOSCERE GESÙ</t>
  </si>
  <si>
    <t>CONOSCERE GESÙ - GUIDA</t>
  </si>
  <si>
    <t>CONVERSIONE</t>
  </si>
  <si>
    <t>CREDO</t>
  </si>
  <si>
    <t>CRESIMA</t>
  </si>
  <si>
    <t>DIECI PAROLE D'AMORE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</si>
  <si>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</si>
  <si>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</si>
  <si>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</si>
  <si>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</si>
  <si>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</si>
  <si>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</si>
  <si>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</si>
  <si>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</si>
  <si>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</si>
  <si>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IO SONO CON VOI - GUIDA</t>
  </si>
  <si>
    <t>IO SONO CON VOI 1°PARTE</t>
  </si>
  <si>
    <t>IO SONO CON VOI 2°PARTE</t>
  </si>
  <si>
    <t>MARIA MADRE NOSTRA</t>
  </si>
  <si>
    <t>MIA PREGHIERA</t>
  </si>
  <si>
    <t>MIO GESÙ</t>
  </si>
  <si>
    <t>MIO LIBRO DI PREGHIERE</t>
  </si>
  <si>
    <t>MIRACOLI DI GESÙ</t>
  </si>
  <si>
    <t>PADRE NOSTRO</t>
  </si>
  <si>
    <t>PADRE PERDONAMI</t>
  </si>
  <si>
    <t>PARABOLE DI GESÙ</t>
  </si>
  <si>
    <t>PER ILLUMINARE</t>
  </si>
  <si>
    <t>PREGARE OGNI GIORNO</t>
  </si>
  <si>
    <t>PREGHIAMO CON MARIA</t>
  </si>
  <si>
    <t>PREGHIERE A S.MICHELE ARC.</t>
  </si>
  <si>
    <t>PRENDETE E MANGIATE</t>
  </si>
  <si>
    <t>PRENDETE E ...-GUIDA</t>
  </si>
  <si>
    <t>PRIMA CONFESSIONE…</t>
  </si>
  <si>
    <t>PRIMI PASSI… - Anno A</t>
  </si>
  <si>
    <t>PRIMI PASSI NEL CAMMINO DI FEDE</t>
  </si>
  <si>
    <t>PRONTUARIO BIBLICO  - LITURGICO</t>
  </si>
  <si>
    <t>QUANDO PREGATE DITE…</t>
  </si>
  <si>
    <t>RICEVI IL SIGILLO</t>
  </si>
  <si>
    <t>SARETE TESTIM. SUSS.</t>
  </si>
  <si>
    <t>SARETE TESTIM. GUIDA</t>
  </si>
  <si>
    <t>SEGNO DELLA CROCE</t>
  </si>
  <si>
    <t>SULLA STRADA DEL MAESTRO</t>
  </si>
  <si>
    <t>VANGELO E ATTI n.e.</t>
  </si>
  <si>
    <t>VANGELO E ATTI ril.</t>
  </si>
  <si>
    <t>VANGELO E ATTI tasc.</t>
  </si>
  <si>
    <t>VANGELO E ATTI tasc. ragazzi</t>
  </si>
  <si>
    <t xml:space="preserve">VANGELO E ATTI tasc. cena </t>
  </si>
  <si>
    <t>VANGELO E ATTI X OCCASIONI</t>
  </si>
  <si>
    <t>VENITE CON ME - GUIDA</t>
  </si>
  <si>
    <t>VENITE CON ME 1°PARTE</t>
  </si>
  <si>
    <t>VENITE CON ME 2°PARTE</t>
  </si>
  <si>
    <t xml:space="preserve">VIA CRUCIS </t>
  </si>
  <si>
    <t>VIA CRUCIS PER ADULTI</t>
  </si>
  <si>
    <t>VIA CRUCIS DIALOGATA</t>
  </si>
  <si>
    <t>VIA CRUCIS PER RAGAZZI</t>
  </si>
  <si>
    <t>VIA LUCIS</t>
  </si>
  <si>
    <t xml:space="preserve">                                                                          TOTALE I.V.A.</t>
  </si>
  <si>
    <t>IO TI BATTEZZO</t>
  </si>
  <si>
    <t>MADRE DEL SIGNORE</t>
  </si>
  <si>
    <t>PRIMI PASSI - Anno B</t>
  </si>
  <si>
    <t>PRIMI PASSI - GUIDA Anno B</t>
  </si>
  <si>
    <t>SIGNORE TI PREGO</t>
  </si>
  <si>
    <t>TORNARE ALLA SORGENTE</t>
  </si>
  <si>
    <t>VENITE BENEDETTI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</si>
</sst>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left" vertical="justify" wrapText="1"/>
    </xf>
    <xf numFmtId="0" fontId="0" fillId="0" borderId="3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4" xfId="1" applyNumberFormat="1" applyFont="1" applyBorder="1"/>
    <xf numFmtId="0" fontId="5" fillId="0" borderId="0" xfId="0" applyFont="1"/>
    <xf numFmtId="0" fontId="5" fillId="0" borderId="5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0" fontId="5" fillId="0" borderId="0" xfId="0" applyFont="1" applyBorder="1" applyAlignment="1">
      <alignment vertical="center"/>
    </xf>
    <xf numFmtId="164" fontId="6" fillId="0" borderId="6" xfId="1" applyNumberFormat="1" applyFont="1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8" fillId="0" borderId="10" xfId="0" applyNumberFormat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41032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0" bIns="27432" anchor="ctr" upright="1"/>
        <a:lstStyle/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CONGREGAZIOCONGREGAZIONE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Via S. Maria in Monticelli, 28 - 00186 ROMA - Partita IVA 01089401002NE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lnSpc>
              <a:spcPts val="1100"/>
            </a:lnSpc>
            <a:defRPr sz="1000"/>
          </a:pPr>
          <a:endParaRPr lang="it-IT" sz="1200" b="1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36000" y="1456113"/>
          <a:ext cx="427413" cy="29925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63413" y="1397924"/>
          <a:ext cx="581891" cy="37372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41940" y="1381298"/>
          <a:ext cx="789709" cy="38238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833866</xdr:colOff>
      <xdr:row>1</xdr:row>
      <xdr:rowOff>778972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93227" y="1472738"/>
          <a:ext cx="750739" cy="29683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1</xdr:row>
      <xdr:rowOff>440575</xdr:rowOff>
    </xdr:from>
    <xdr:to>
      <xdr:col>8</xdr:col>
      <xdr:colOff>8313</xdr:colOff>
      <xdr:row>1</xdr:row>
      <xdr:rowOff>737821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534025" y="1431175"/>
          <a:ext cx="884613" cy="29724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619375" y="1314450"/>
          <a:ext cx="37909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3847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671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5340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908515</xdr:colOff>
      <xdr:row>1</xdr:row>
      <xdr:rowOff>280265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69251" y="1082040"/>
          <a:ext cx="1906389" cy="188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659976" y="1106978"/>
          <a:ext cx="1472565" cy="1828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551068</xdr:colOff>
      <xdr:row>2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6435263" y="1771650"/>
          <a:ext cx="506003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97250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9323243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9"/>
        <xdr:cNvSpPr txBox="1">
          <a:spLocks noChangeArrowheads="1"/>
        </xdr:cNvSpPr>
      </xdr:nvSpPr>
      <xdr:spPr bwMode="auto">
        <a:xfrm>
          <a:off x="7283335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30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1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6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61" name="Text Box 6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7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71" name="Text Box 7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8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81" name="Text Box 8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9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91" name="Text Box 9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10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01" name="Text Box 10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1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11" name="Text Box 11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1263535</xdr:colOff>
      <xdr:row>0</xdr:row>
      <xdr:rowOff>640080</xdr:rowOff>
    </xdr:from>
    <xdr:to>
      <xdr:col>1</xdr:col>
      <xdr:colOff>415636</xdr:colOff>
      <xdr:row>0</xdr:row>
      <xdr:rowOff>831273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1263535" y="640080"/>
          <a:ext cx="571326" cy="1911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2020</a:t>
          </a:r>
        </a:p>
      </xdr:txBody>
    </xdr:sp>
    <xdr:clientData/>
  </xdr:twoCellAnchor>
  <xdr:twoCellAnchor>
    <xdr:from>
      <xdr:col>4</xdr:col>
      <xdr:colOff>199505</xdr:colOff>
      <xdr:row>0</xdr:row>
      <xdr:rowOff>631768</xdr:rowOff>
    </xdr:from>
    <xdr:to>
      <xdr:col>5</xdr:col>
      <xdr:colOff>581891</xdr:colOff>
      <xdr:row>0</xdr:row>
      <xdr:rowOff>839893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3237980" y="631768"/>
          <a:ext cx="1011036" cy="20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OTTOBRE</a:t>
          </a:r>
        </a:p>
      </xdr:txBody>
    </xdr:sp>
    <xdr:clientData/>
  </xdr:twoCellAnchor>
  <xdr:twoCellAnchor>
    <xdr:from>
      <xdr:col>6</xdr:col>
      <xdr:colOff>897775</xdr:colOff>
      <xdr:row>1</xdr:row>
      <xdr:rowOff>58189</xdr:rowOff>
    </xdr:from>
    <xdr:to>
      <xdr:col>7</xdr:col>
      <xdr:colOff>91440</xdr:colOff>
      <xdr:row>1</xdr:row>
      <xdr:rowOff>249382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5507875" y="1048789"/>
          <a:ext cx="117590" cy="19119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9" name="Text Box 1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0" name="Text Box 1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1" name="Line 1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2" name="Line 1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9" name="Text Box 1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0" name="Text Box 1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1" name="Line 1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2" name="Line 1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9" name="Text Box 1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0" name="Text Box 1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1" name="Line 1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2" name="Line 1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9" name="Text Box 1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0" name="Text Box 1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1" name="Line 1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2" name="Line 1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9" name="Text Box 1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0" name="Text Box 1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1" name="Line 1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2" name="Line 1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9" name="Text Box 1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0" name="Text Box 1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1" name="Line 1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2" name="Line 1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9" name="Text Box 1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0" name="Text Box 1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1" name="Line 1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2" name="Line 1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9" name="Text Box 19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0" name="Text Box 19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1" name="Line 19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2" name="Line 19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9" name="Text Box 20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0" name="Text Box 20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1" name="Line 20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2" name="Line 20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9" name="Text Box 21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0" name="Text Box 21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1" name="Line 21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2" name="Line 21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9" name="Text Box 2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0" name="Text Box 2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1" name="Line 2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2" name="Line 2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9" name="Text Box 2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0" name="Text Box 2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1" name="Line 2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2" name="Line 2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9" name="Text Box 2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0" name="Text Box 2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1" name="Line 2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2" name="Line 2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9" name="Text Box 2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0" name="Text Box 2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1" name="Line 2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2" name="Line 2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9" name="Text Box 2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0" name="Text Box 2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1" name="Line 2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2" name="Line 2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9" name="Text Box 2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0" name="Text Box 2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1" name="Line 2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2" name="Line 2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9" name="Text Box 2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0" name="Text Box 2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1" name="Line 2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2" name="Line 2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6" name="Text Box 28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7" name="Text Box 29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8" name="Text Box 29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9" name="Text Box 29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0" name="Text Box 29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1" name="Line 29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2" name="Line 29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3" name="Text Box 29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94" name="Text Box 297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5" name="Text Box 29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6" name="Text Box 29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7" name="Text Box 30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8" name="Text Box 30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9" name="Text Box 30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0" name="Text Box 30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01" name="Line 30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2" name="Line 30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3" name="Text Box 30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04" name="Text Box 307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5" name="Text Box 30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6" name="Text Box 31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7" name="Text Box 31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8" name="Text Box 31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9" name="Text Box 31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0" name="Text Box 31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1" name="Line 31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2" name="Line 31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3" name="Text Box 31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14" name="Text Box 31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5" name="Text Box 32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6" name="Text Box 32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7" name="Text Box 32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8" name="Text Box 32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9" name="Text Box 32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0" name="Text Box 32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1" name="Line 32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2" name="Line 3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3" name="Text Box 32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24" name="Text Box 32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5" name="Text Box 33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6" name="Text Box 33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7" name="Text Box 33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8" name="Text Box 33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9" name="Text Box 33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0" name="Text Box 33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1" name="Line 33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2" name="Line 33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3" name="Text Box 33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34" name="Text Box 33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5" name="Text Box 34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6" name="Text Box 34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7" name="Text Box 34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8" name="Text Box 34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9" name="Text Box 34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0" name="Text Box 34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1" name="Line 34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2" name="Line 34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3" name="Text Box 34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44" name="Text Box 34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5" name="Text Box 35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6" name="Text Box 35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7" name="Text Box 35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8" name="Text Box 35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9" name="Text Box 35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0" name="Text Box 35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1" name="Line 35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2" name="Line 35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3" name="Text Box 35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54" name="Text Box 35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5" name="Text Box 36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6" name="Text Box 36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7" name="Text Box 36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8" name="Text Box 36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9" name="Text Box 36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0" name="Text Box 36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1" name="Line 36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2" name="Line 36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3" name="Text Box 36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64" name="Text Box 36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5" name="Text Box 37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6" name="Text Box 37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7" name="Text Box 37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8" name="Text Box 37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9" name="Text Box 37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0" name="Text Box 37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1" name="Line 37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2" name="Line 37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3" name="Text Box 37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74" name="Text Box 37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5" name="Text Box 38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6" name="Text Box 38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7" name="Text Box 38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8" name="Text Box 38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9" name="Text Box 38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0" name="Text Box 38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1" name="Line 38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2" name="Line 38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3" name="Text Box 38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84" name="Text Box 38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5" name="Text Box 39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6" name="Text Box 39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7" name="Text Box 39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8" name="Text Box 39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9" name="Text Box 39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0" name="Text Box 39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1" name="Line 39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2" name="Line 39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3" name="Text Box 39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94" name="Text Box 39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5" name="Text Box 40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6" name="Text Box 40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7" name="Text Box 40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8" name="Text Box 40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9" name="Text Box 40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00" name="Text Box 40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1" name="Line 40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2" name="Line 40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3" name="Text Box 40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04" name="Text Box 40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5" name="Text Box 41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406" name="Text Box 14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407" name="Text Box 14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408" name="Text Box 14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409" name="Text Box 14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410" name="Text Box 14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411" name="Line 14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412" name="Line 14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413" name="Text Box 14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414" name="Text Box 14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415" name="Text Box 14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416" name="Text Box 14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417" name="Text Box 14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418" name="Text Box 14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419" name="Text Box 14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420" name="Text Box 15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421" name="Line 15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422" name="Line 15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423" name="Text Box 15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424" name="Text Box 15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425" name="Text Box 15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426" name="Text Box 15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427" name="Text Box 15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428" name="Text Box 15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429" name="Text Box 15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430" name="Text Box 15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431" name="Line 15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432" name="Line 15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433" name="Text Box 15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434" name="Text Box 15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435" name="Text Box 15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436" name="Text Box 15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437" name="Text Box 15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438" name="Text Box 15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439" name="Text Box 15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440" name="Text Box 15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441" name="Line 15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442" name="Line 15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443" name="Text Box 15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444" name="Text Box 15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445" name="Text Box 15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446" name="Text Box 1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447" name="Text Box 1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448" name="Text Box 1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449" name="Text Box 15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450" name="Text Box 1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451" name="Line 1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452" name="Line 1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453" name="Text Box 1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454" name="Text Box 1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455" name="Text Box 1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456" name="Text Box 15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457" name="Text Box 15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458" name="Text Box 15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459" name="Text Box 15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460" name="Text Box 15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461" name="Line 15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462" name="Line 15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463" name="Text Box 15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464" name="Text Box 15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465" name="Text Box 15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466" name="Text Box 154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467" name="Text Box 154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468" name="Text Box 154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469" name="Text Box 154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470" name="Text Box 155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471" name="Line 155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472" name="Line 155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473" name="Text Box 155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474" name="Text Box 155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475" name="Text Box 155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476" name="Text Box 155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477" name="Text Box 155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478" name="Text Box 155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479" name="Text Box 155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480" name="Text Box 156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481" name="Line 156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482" name="Line 156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483" name="Text Box 156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484" name="Text Box 156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485" name="Text Box 156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486" name="Text Box 156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487" name="Text Box 156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488" name="Text Box 156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489" name="Text Box 156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490" name="Text Box 157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491" name="Line 157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492" name="Line 157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493" name="Text Box 157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494" name="Text Box 157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495" name="Text Box 157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496" name="Text Box 157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497" name="Text Box 157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498" name="Text Box 157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499" name="Text Box 157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500" name="Text Box 158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501" name="Line 158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502" name="Line 158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503" name="Text Box 158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504" name="Text Box 158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505" name="Text Box 158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506" name="Text Box 15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507" name="Text Box 15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508" name="Text Box 15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509" name="Text Box 15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510" name="Text Box 15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511" name="Line 15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512" name="Line 15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513" name="Text Box 15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514" name="Text Box 15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515" name="Text Box 15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516" name="Text Box 15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517" name="Text Box 15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518" name="Text Box 15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519" name="Text Box 15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520" name="Text Box 16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521" name="Line 16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522" name="Line 16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523" name="Text Box 16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524" name="Text Box 16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525" name="Text Box 16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526" name="Text Box 16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527" name="Text Box 16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528" name="Text Box 16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529" name="Text Box 16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530" name="Text Box 16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531" name="Line 16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532" name="Line 16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533" name="Text Box 16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534" name="Text Box 16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535" name="Text Box 16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536" name="Text Box 16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537" name="Text Box 16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538" name="Text Box 16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539" name="Text Box 16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540" name="Text Box 16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541" name="Line 16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542" name="Line 16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543" name="Text Box 16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544" name="Text Box 16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545" name="Text Box 16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546" name="Text Box 16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547" name="Text Box 16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548" name="Text Box 16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549" name="Text Box 16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550" name="Text Box 16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551" name="Line 16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552" name="Line 16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553" name="Text Box 16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554" name="Text Box 16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555" name="Text Box 16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556" name="Text Box 16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557" name="Text Box 16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558" name="Text Box 16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559" name="Text Box 16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560" name="Text Box 16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561" name="Line 16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562" name="Line 16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563" name="Text Box 16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564" name="Text Box 16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565" name="Text Box 16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566" name="Text Box 164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567" name="Text Box 164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568" name="Text Box 164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569" name="Text Box 164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570" name="Text Box 165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571" name="Line 165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572" name="Line 165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573" name="Text Box 165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574" name="Text Box 165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575" name="Text Box 165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576" name="Text Box 165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577" name="Text Box 165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578" name="Text Box 165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579" name="Text Box 165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580" name="Text Box 166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581" name="Line 166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582" name="Line 166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583" name="Text Box 166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584" name="Text Box 166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585" name="Text Box 166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586" name="Text Box 166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587" name="Text Box 166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588" name="Text Box 166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589" name="Text Box 166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590" name="Text Box 167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591" name="Line 167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592" name="Line 167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593" name="Text Box 167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594" name="Text Box 167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595" name="Text Box 167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596" name="Text Box 167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597" name="Text Box 167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598" name="Text Box 167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599" name="Text Box 167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600" name="Text Box 168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601" name="Line 168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602" name="Line 168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603" name="Text Box 168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604" name="Text Box 168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605" name="Text Box 168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606" name="Text Box 16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607" name="Text Box 16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608" name="Text Box 16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609" name="Text Box 16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610" name="Text Box 16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611" name="Line 16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612" name="Line 16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613" name="Text Box 16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614" name="Text Box 16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615" name="Text Box 16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616" name="Text Box 16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617" name="Text Box 16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618" name="Text Box 16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619" name="Text Box 16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620" name="Text Box 17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621" name="Line 17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622" name="Line 17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623" name="Text Box 17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624" name="Text Box 17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625" name="Text Box 17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626" name="Text Box 17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627" name="Text Box 17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628" name="Text Box 17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629" name="Text Box 17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630" name="Text Box 17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631" name="Line 17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632" name="Line 17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633" name="Text Box 17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634" name="Text Box 17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635" name="Text Box 17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636" name="Text Box 17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637" name="Text Box 17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638" name="Text Box 17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639" name="Text Box 17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640" name="Text Box 17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641" name="Line 17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642" name="Line 17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643" name="Text Box 17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644" name="Text Box 17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645" name="Text Box 17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646" name="Text Box 17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647" name="Text Box 17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648" name="Text Box 17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649" name="Text Box 17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650" name="Text Box 17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651" name="Line 17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652" name="Line 17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653" name="Text Box 17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654" name="Text Box 17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655" name="Text Box 17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656" name="Text Box 17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657" name="Text Box 17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658" name="Text Box 17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789709</xdr:colOff>
      <xdr:row>68</xdr:row>
      <xdr:rowOff>0</xdr:rowOff>
    </xdr:to>
    <xdr:sp macro="" textlink="">
      <xdr:nvSpPr>
        <xdr:cNvPr id="659" name="Text Box 17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660" name="Text Box 17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661" name="Line 17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662" name="Line 17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663" name="Text Box 17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664" name="Text Box 17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665" name="Text Box 17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666" name="Text Box 41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667" name="Text Box 41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668" name="Text Box 41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669" name="Text Box 41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670" name="Text Box 41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671" name="Line 41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672" name="Line 41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673" name="Text Box 41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674" name="Text Box 41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675" name="Text Box 42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676" name="Text Box 42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677" name="Text Box 42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678" name="Text Box 42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679" name="Text Box 42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680" name="Text Box 42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681" name="Line 42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682" name="Line 42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683" name="Text Box 42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684" name="Text Box 42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685" name="Text Box 43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686" name="Text Box 43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687" name="Text Box 43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688" name="Text Box 43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689" name="Text Box 43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690" name="Text Box 43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691" name="Line 43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692" name="Line 43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693" name="Text Box 43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694" name="Text Box 43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695" name="Text Box 44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696" name="Text Box 4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697" name="Text Box 4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698" name="Text Box 4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699" name="Text Box 4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700" name="Text Box 4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701" name="Line 4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702" name="Line 4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703" name="Text Box 4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704" name="Text Box 4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705" name="Text Box 4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706" name="Text Box 46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707" name="Text Box 46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708" name="Text Box 46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709" name="Text Box 46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710" name="Text Box 46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711" name="Line 46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712" name="Line 46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713" name="Text Box 46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714" name="Text Box 46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715" name="Text Box 47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716" name="Text Box 47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717" name="Text Box 47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718" name="Text Box 47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719" name="Text Box 47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720" name="Text Box 47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721" name="Line 47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722" name="Line 47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723" name="Text Box 47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724" name="Text Box 47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725" name="Text Box 48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726" name="Text Box 4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727" name="Text Box 4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728" name="Text Box 4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729" name="Text Box 4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730" name="Text Box 4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731" name="Line 4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732" name="Line 4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733" name="Text Box 4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734" name="Text Box 4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735" name="Text Box 4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736" name="Text Box 5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737" name="Text Box 5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738" name="Text Box 5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739" name="Text Box 5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740" name="Text Box 5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741" name="Line 5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742" name="Line 5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743" name="Text Box 5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744" name="Text Box 5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745" name="Text Box 5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746" name="Text Box 53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747" name="Text Box 53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748" name="Text Box 53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749" name="Text Box 53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750" name="Text Box 53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751" name="Line 53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752" name="Line 53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753" name="Text Box 53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754" name="Text Box 53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755" name="Text Box 53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756" name="Text Box 55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757" name="Text Box 55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758" name="Text Box 55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759" name="Text Box 55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760" name="Text Box 55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761" name="Line 55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762" name="Line 55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763" name="Text Box 55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764" name="Text Box 55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765" name="Text Box 55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766" name="Text Box 8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767" name="Text Box 8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768" name="Text Box 8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769" name="Text Box 8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770" name="Text Box 8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771" name="Line 8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772" name="Line 8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773" name="Text Box 8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774" name="Text Box 8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775" name="Text Box 8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776" name="Text Box 9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777" name="Text Box 9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778" name="Text Box 9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779" name="Text Box 9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780" name="Text Box 9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781" name="Line 9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782" name="Line 9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783" name="Text Box 9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784" name="Text Box 9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785" name="Text Box 9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786" name="Text Box 1283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787" name="Text Box 1284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788" name="Text Box 1285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789" name="Text Box 1286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790" name="Text Box 1287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791" name="Line 1288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792" name="Line 1289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793" name="Text Box 1290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794" name="Text Box 1291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795" name="Text Box 1292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796" name="Text Box 1294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797" name="Text Box 1295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798" name="Text Box 1296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799" name="Text Box 1297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800" name="Text Box 1298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801" name="Line 1299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802" name="Line 1300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803" name="Text Box 1301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804" name="Text Box 1302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805" name="Text Box 1303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806" name="Text Box 13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807" name="Text Box 13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808" name="Text Box 13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809" name="Text Box 131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810" name="Text Box 13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811" name="Line 13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812" name="Line 13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813" name="Text Box 13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814" name="Text Box 13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815" name="Text Box 13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816" name="Text Box 1338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817" name="Text Box 1339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818" name="Text Box 1340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819" name="Text Box 1341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820" name="Text Box 1342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821" name="Line 1343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822" name="Line 1344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823" name="Text Box 1345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824" name="Text Box 1346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825" name="Text Box 1347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826" name="Text Box 209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827" name="Text Box 209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828" name="Text Box 209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829" name="Text Box 210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830" name="Text Box 210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831" name="Line 210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832" name="Line 210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833" name="Text Box 210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834" name="Text Box 210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835" name="Text Box 210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836" name="Text Box 211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837" name="Text Box 212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838" name="Text Box 212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839" name="Text Box 212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840" name="Text Box 212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841" name="Line 212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842" name="Line 212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843" name="Text Box 212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844" name="Text Box 212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845" name="Text Box 212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846" name="Text Box 21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847" name="Text Box 21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848" name="Text Box 21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849" name="Text Box 21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850" name="Text Box 21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851" name="Line 21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852" name="Line 21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853" name="Text Box 21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854" name="Text Box 21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855" name="Text Box 21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856" name="Text Box 2152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857" name="Text Box 2153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858" name="Text Box 2154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859" name="Text Box 2155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860" name="Text Box 2156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861" name="Line 2157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862" name="Line 2158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863" name="Text Box 2159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864" name="Text Box 2160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865" name="Text Box 2161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866" name="Text Box 2515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867" name="Text Box 2516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868" name="Text Box 2517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869" name="Text Box 2518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870" name="Text Box 2519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871" name="Line 2520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872" name="Line 2521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873" name="Text Box 2522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874" name="Text Box 2523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875" name="Text Box 2524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876" name="Text Box 2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877" name="Text Box 2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878" name="Text Box 2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879" name="Text Box 252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880" name="Text Box 2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881" name="Line 2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882" name="Line 2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883" name="Text Box 2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884" name="Text Box 2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885" name="Text Box 2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886" name="Text Box 253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887" name="Text Box 253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888" name="Text Box 253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889" name="Text Box 254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890" name="Text Box 254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891" name="Line 254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892" name="Line 254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893" name="Text Box 254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894" name="Text Box 254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895" name="Text Box 254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896" name="Text Box 255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897" name="Text Box 256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898" name="Text Box 256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899" name="Text Box 256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900" name="Text Box 256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901" name="Line 256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902" name="Line 256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903" name="Text Box 256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904" name="Text Box 256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905" name="Text Box 256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906" name="Text Box 257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907" name="Text Box 257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908" name="Text Box 257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909" name="Text Box 257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910" name="Text Box 257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911" name="Line 257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912" name="Line 257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913" name="Text Box 257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914" name="Text Box 257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915" name="Text Box 257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916" name="Text Box 258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917" name="Text Box 258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918" name="Text Box 258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919" name="Text Box 258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920" name="Text Box 258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921" name="Line 258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922" name="Line 258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923" name="Text Box 258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924" name="Text Box 258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925" name="Text Box 259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926" name="Text Box 41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927" name="Text Box 41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928" name="Text Box 41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929" name="Text Box 41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930" name="Text Box 41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931" name="Line 41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932" name="Line 41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933" name="Text Box 41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934" name="Text Box 41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935" name="Text Box 42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936" name="Text Box 42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937" name="Text Box 42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938" name="Text Box 42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939" name="Text Box 42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940" name="Text Box 42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941" name="Line 42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942" name="Line 42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943" name="Text Box 42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944" name="Text Box 42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945" name="Text Box 43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946" name="Text Box 43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947" name="Text Box 43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948" name="Text Box 43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949" name="Text Box 43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950" name="Text Box 43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951" name="Line 43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952" name="Line 43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953" name="Text Box 43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954" name="Text Box 43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955" name="Text Box 44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956" name="Text Box 4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957" name="Text Box 4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958" name="Text Box 4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959" name="Text Box 4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960" name="Text Box 4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961" name="Line 4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962" name="Line 4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963" name="Text Box 4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964" name="Text Box 4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965" name="Text Box 4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966" name="Text Box 46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967" name="Text Box 46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968" name="Text Box 46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969" name="Text Box 46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970" name="Text Box 46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971" name="Line 46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972" name="Line 46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973" name="Text Box 46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974" name="Text Box 46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975" name="Text Box 47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976" name="Text Box 47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977" name="Text Box 47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978" name="Text Box 47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979" name="Text Box 47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980" name="Text Box 47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981" name="Line 47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982" name="Line 47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983" name="Text Box 47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984" name="Text Box 47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985" name="Text Box 48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986" name="Text Box 4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987" name="Text Box 4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988" name="Text Box 4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989" name="Text Box 4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990" name="Text Box 4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991" name="Line 4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992" name="Line 4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993" name="Text Box 4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994" name="Text Box 4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995" name="Text Box 4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996" name="Text Box 5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997" name="Text Box 5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998" name="Text Box 5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999" name="Text Box 5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1000" name="Text Box 5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1001" name="Line 5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002" name="Line 5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1003" name="Text Box 5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1004" name="Text Box 5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1005" name="Text Box 5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1006" name="Text Box 53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1007" name="Text Box 53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1008" name="Text Box 53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1009" name="Text Box 53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1010" name="Text Box 53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1011" name="Line 53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012" name="Line 53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1013" name="Text Box 53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1014" name="Text Box 53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1015" name="Text Box 53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1016" name="Text Box 55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1017" name="Text Box 55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1018" name="Text Box 55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1019" name="Text Box 55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1020" name="Text Box 55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1021" name="Line 55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022" name="Line 55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1023" name="Text Box 55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1024" name="Text Box 55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1025" name="Text Box 55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1026" name="Text Box 8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1027" name="Text Box 8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1028" name="Text Box 8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1029" name="Text Box 8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1030" name="Text Box 8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1031" name="Line 8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032" name="Line 8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1033" name="Text Box 8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1034" name="Text Box 8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1035" name="Text Box 8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1036" name="Text Box 9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1037" name="Text Box 9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1038" name="Text Box 9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1039" name="Text Box 9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1040" name="Text Box 9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1041" name="Line 9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042" name="Line 9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1043" name="Text Box 9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1044" name="Text Box 9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1045" name="Text Box 9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1046" name="Text Box 1283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1047" name="Text Box 1284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1048" name="Text Box 1285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1049" name="Text Box 1286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1050" name="Text Box 1287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1051" name="Line 1288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052" name="Line 1289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1053" name="Text Box 1290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1054" name="Text Box 1291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1055" name="Text Box 1292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1056" name="Text Box 1294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1057" name="Text Box 1295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1058" name="Text Box 1296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1059" name="Text Box 1297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1060" name="Text Box 1298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1061" name="Line 1299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062" name="Line 1300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1063" name="Text Box 1301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1064" name="Text Box 1302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1065" name="Text Box 1303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1066" name="Text Box 13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1067" name="Text Box 13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1068" name="Text Box 13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1069" name="Text Box 131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1070" name="Text Box 13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1071" name="Line 13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072" name="Line 13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1073" name="Text Box 13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1074" name="Text Box 13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1075" name="Text Box 13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1076" name="Text Box 1338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1077" name="Text Box 1339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1078" name="Text Box 1340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1079" name="Text Box 1341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1080" name="Text Box 1342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1081" name="Line 1343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082" name="Line 1344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1083" name="Text Box 1345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1084" name="Text Box 1346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1085" name="Text Box 1347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1086" name="Text Box 209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1087" name="Text Box 209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1088" name="Text Box 209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1089" name="Text Box 210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1090" name="Text Box 210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1091" name="Line 210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092" name="Line 210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1093" name="Text Box 210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1094" name="Text Box 210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1095" name="Text Box 210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1096" name="Text Box 211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1097" name="Text Box 212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1098" name="Text Box 212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1099" name="Text Box 212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1100" name="Text Box 212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1101" name="Line 212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102" name="Line 212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1103" name="Text Box 212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1104" name="Text Box 212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1105" name="Text Box 212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1106" name="Text Box 21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1107" name="Text Box 21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1108" name="Text Box 21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1109" name="Text Box 21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1110" name="Text Box 21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1111" name="Line 21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112" name="Line 21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1113" name="Text Box 21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1114" name="Text Box 21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1115" name="Text Box 21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1116" name="Text Box 2152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1117" name="Text Box 2153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1118" name="Text Box 2154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1119" name="Text Box 2155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1120" name="Text Box 2156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1121" name="Line 2157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122" name="Line 2158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1123" name="Text Box 2159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1124" name="Text Box 2160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1125" name="Text Box 2161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1126" name="Text Box 2515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1127" name="Text Box 2516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1128" name="Text Box 2517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1129" name="Text Box 2518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1130" name="Text Box 2519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1131" name="Line 2520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132" name="Line 2521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1133" name="Text Box 2522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1134" name="Text Box 2523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1135" name="Text Box 2524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1136" name="Text Box 2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1137" name="Text Box 2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1138" name="Text Box 2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1139" name="Text Box 252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1140" name="Text Box 2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1141" name="Line 2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142" name="Line 2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1143" name="Text Box 2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1144" name="Text Box 2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1145" name="Text Box 2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1146" name="Text Box 253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1147" name="Text Box 253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1148" name="Text Box 253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1149" name="Text Box 254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1150" name="Text Box 254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1151" name="Line 254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152" name="Line 254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1153" name="Text Box 254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1154" name="Text Box 254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1155" name="Text Box 254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1156" name="Text Box 255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1157" name="Text Box 256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1158" name="Text Box 256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1159" name="Text Box 256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1160" name="Text Box 256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1161" name="Line 256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162" name="Line 256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1163" name="Text Box 256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1164" name="Text Box 256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1165" name="Text Box 256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1166" name="Text Box 257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1167" name="Text Box 257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1168" name="Text Box 257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1169" name="Text Box 257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1170" name="Text Box 257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1171" name="Line 257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172" name="Line 257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1173" name="Text Box 257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1174" name="Text Box 257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1175" name="Text Box 257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68</xdr:row>
      <xdr:rowOff>0</xdr:rowOff>
    </xdr:from>
    <xdr:to>
      <xdr:col>4</xdr:col>
      <xdr:colOff>24938</xdr:colOff>
      <xdr:row>68</xdr:row>
      <xdr:rowOff>0</xdr:rowOff>
    </xdr:to>
    <xdr:sp macro="" textlink="">
      <xdr:nvSpPr>
        <xdr:cNvPr id="1176" name="Text Box 258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68</xdr:row>
      <xdr:rowOff>0</xdr:rowOff>
    </xdr:from>
    <xdr:to>
      <xdr:col>4</xdr:col>
      <xdr:colOff>609325</xdr:colOff>
      <xdr:row>68</xdr:row>
      <xdr:rowOff>0</xdr:rowOff>
    </xdr:to>
    <xdr:sp macro="" textlink="">
      <xdr:nvSpPr>
        <xdr:cNvPr id="1177" name="Text Box 258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68</xdr:row>
      <xdr:rowOff>0</xdr:rowOff>
    </xdr:from>
    <xdr:to>
      <xdr:col>5</xdr:col>
      <xdr:colOff>806427</xdr:colOff>
      <xdr:row>68</xdr:row>
      <xdr:rowOff>0</xdr:rowOff>
    </xdr:to>
    <xdr:sp macro="" textlink="">
      <xdr:nvSpPr>
        <xdr:cNvPr id="1178" name="Text Box 258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68</xdr:row>
      <xdr:rowOff>0</xdr:rowOff>
    </xdr:from>
    <xdr:to>
      <xdr:col>6</xdr:col>
      <xdr:colOff>833866</xdr:colOff>
      <xdr:row>68</xdr:row>
      <xdr:rowOff>0</xdr:rowOff>
    </xdr:to>
    <xdr:sp macro="" textlink="">
      <xdr:nvSpPr>
        <xdr:cNvPr id="1179" name="Text Box 258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68</xdr:row>
      <xdr:rowOff>0</xdr:rowOff>
    </xdr:from>
    <xdr:to>
      <xdr:col>7</xdr:col>
      <xdr:colOff>642600</xdr:colOff>
      <xdr:row>68</xdr:row>
      <xdr:rowOff>0</xdr:rowOff>
    </xdr:to>
    <xdr:sp macro="" textlink="">
      <xdr:nvSpPr>
        <xdr:cNvPr id="1180" name="Text Box 258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1181" name="Line 258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182" name="Line 258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68</xdr:row>
      <xdr:rowOff>0</xdr:rowOff>
    </xdr:from>
    <xdr:to>
      <xdr:col>5</xdr:col>
      <xdr:colOff>908515</xdr:colOff>
      <xdr:row>68</xdr:row>
      <xdr:rowOff>0</xdr:rowOff>
    </xdr:to>
    <xdr:sp macro="" textlink="">
      <xdr:nvSpPr>
        <xdr:cNvPr id="1183" name="Text Box 258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68</xdr:row>
      <xdr:rowOff>0</xdr:rowOff>
    </xdr:from>
    <xdr:to>
      <xdr:col>7</xdr:col>
      <xdr:colOff>598516</xdr:colOff>
      <xdr:row>68</xdr:row>
      <xdr:rowOff>0</xdr:rowOff>
    </xdr:to>
    <xdr:sp macro="" textlink="">
      <xdr:nvSpPr>
        <xdr:cNvPr id="1184" name="Text Box 258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68</xdr:row>
      <xdr:rowOff>0</xdr:rowOff>
    </xdr:from>
    <xdr:to>
      <xdr:col>7</xdr:col>
      <xdr:colOff>91440</xdr:colOff>
      <xdr:row>68</xdr:row>
      <xdr:rowOff>0</xdr:rowOff>
    </xdr:to>
    <xdr:sp macro="" textlink="">
      <xdr:nvSpPr>
        <xdr:cNvPr id="1185" name="Text Box 259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186" name="Text Box 14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187" name="Text Box 14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188" name="Text Box 14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189" name="Text Box 14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190" name="Text Box 14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91" name="Line 14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92" name="Line 14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193" name="Text Box 14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194" name="Text Box 14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195" name="Text Box 14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196" name="Text Box 14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197" name="Text Box 14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198" name="Text Box 14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199" name="Text Box 14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200" name="Text Box 15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201" name="Line 15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202" name="Line 15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203" name="Text Box 15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204" name="Text Box 15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205" name="Text Box 15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206" name="Text Box 15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207" name="Text Box 15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208" name="Text Box 15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209" name="Text Box 15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210" name="Text Box 15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211" name="Line 15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212" name="Line 15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213" name="Text Box 15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214" name="Text Box 15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215" name="Text Box 15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216" name="Text Box 15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217" name="Text Box 15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218" name="Text Box 15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219" name="Text Box 15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220" name="Text Box 15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221" name="Line 15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222" name="Line 15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223" name="Text Box 15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224" name="Text Box 15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225" name="Text Box 15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226" name="Text Box 15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227" name="Text Box 15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228" name="Text Box 15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229" name="Text Box 15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230" name="Text Box 15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231" name="Line 15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232" name="Line 15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233" name="Text Box 15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234" name="Text Box 15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235" name="Text Box 15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236" name="Text Box 15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237" name="Text Box 15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238" name="Text Box 15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239" name="Text Box 15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240" name="Text Box 15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241" name="Line 15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242" name="Line 15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243" name="Text Box 15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244" name="Text Box 15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245" name="Text Box 15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246" name="Text Box 154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247" name="Text Box 154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248" name="Text Box 154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249" name="Text Box 154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250" name="Text Box 155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251" name="Line 155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252" name="Line 155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253" name="Text Box 155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254" name="Text Box 155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255" name="Text Box 155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256" name="Text Box 155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257" name="Text Box 155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258" name="Text Box 155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259" name="Text Box 155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260" name="Text Box 156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261" name="Line 156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262" name="Line 156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263" name="Text Box 156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264" name="Text Box 156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265" name="Text Box 156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266" name="Text Box 156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267" name="Text Box 156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268" name="Text Box 156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269" name="Text Box 156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270" name="Text Box 157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271" name="Line 157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272" name="Line 157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273" name="Text Box 157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274" name="Text Box 157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275" name="Text Box 157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276" name="Text Box 157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277" name="Text Box 157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278" name="Text Box 157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279" name="Text Box 157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280" name="Text Box 158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281" name="Line 158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282" name="Line 158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283" name="Text Box 158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284" name="Text Box 158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285" name="Text Box 158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286" name="Text Box 15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287" name="Text Box 15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288" name="Text Box 15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289" name="Text Box 15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290" name="Text Box 15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291" name="Line 15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292" name="Line 15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293" name="Text Box 15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294" name="Text Box 15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295" name="Text Box 15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296" name="Text Box 15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297" name="Text Box 15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298" name="Text Box 15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299" name="Text Box 15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300" name="Text Box 16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301" name="Line 16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302" name="Line 16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303" name="Text Box 16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304" name="Text Box 16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305" name="Text Box 16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306" name="Text Box 16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307" name="Text Box 16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308" name="Text Box 16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309" name="Text Box 16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310" name="Text Box 16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311" name="Line 16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312" name="Line 16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313" name="Text Box 16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314" name="Text Box 16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315" name="Text Box 16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316" name="Text Box 16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317" name="Text Box 16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318" name="Text Box 16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319" name="Text Box 16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320" name="Text Box 16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321" name="Line 16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322" name="Line 16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323" name="Text Box 16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324" name="Text Box 16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325" name="Text Box 16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326" name="Text Box 16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327" name="Text Box 16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328" name="Text Box 16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329" name="Text Box 16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330" name="Text Box 16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331" name="Line 16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332" name="Line 16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333" name="Text Box 16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334" name="Text Box 16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335" name="Text Box 16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336" name="Text Box 16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337" name="Text Box 16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338" name="Text Box 16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339" name="Text Box 16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340" name="Text Box 16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341" name="Line 16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342" name="Line 16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343" name="Text Box 16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344" name="Text Box 16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345" name="Text Box 16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346" name="Text Box 164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347" name="Text Box 164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348" name="Text Box 164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349" name="Text Box 164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350" name="Text Box 165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351" name="Line 165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352" name="Line 165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353" name="Text Box 165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354" name="Text Box 165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355" name="Text Box 165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356" name="Text Box 165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357" name="Text Box 165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358" name="Text Box 165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359" name="Text Box 165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360" name="Text Box 166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361" name="Line 166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362" name="Line 166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363" name="Text Box 166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364" name="Text Box 166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365" name="Text Box 166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366" name="Text Box 166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367" name="Text Box 166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368" name="Text Box 166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369" name="Text Box 166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370" name="Text Box 167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371" name="Line 167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372" name="Line 167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373" name="Text Box 167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374" name="Text Box 167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375" name="Text Box 167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376" name="Text Box 167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377" name="Text Box 167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378" name="Text Box 167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379" name="Text Box 167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380" name="Text Box 168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381" name="Line 168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382" name="Line 168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383" name="Text Box 168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384" name="Text Box 168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385" name="Text Box 168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386" name="Text Box 16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387" name="Text Box 16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388" name="Text Box 16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389" name="Text Box 16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390" name="Text Box 16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391" name="Line 16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392" name="Line 16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393" name="Text Box 16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394" name="Text Box 16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395" name="Text Box 16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396" name="Text Box 16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397" name="Text Box 16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398" name="Text Box 16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399" name="Text Box 16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400" name="Text Box 17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401" name="Line 17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402" name="Line 17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403" name="Text Box 17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404" name="Text Box 17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405" name="Text Box 17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406" name="Text Box 17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407" name="Text Box 17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408" name="Text Box 17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409" name="Text Box 17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410" name="Text Box 17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411" name="Line 17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412" name="Line 17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413" name="Text Box 17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414" name="Text Box 17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415" name="Text Box 17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416" name="Text Box 17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417" name="Text Box 17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418" name="Text Box 17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419" name="Text Box 17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420" name="Text Box 17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421" name="Line 17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422" name="Line 17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423" name="Text Box 17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424" name="Text Box 17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425" name="Text Box 17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426" name="Text Box 17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427" name="Text Box 17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428" name="Text Box 17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429" name="Text Box 17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430" name="Text Box 17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431" name="Line 17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432" name="Line 17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433" name="Text Box 17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434" name="Text Box 17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435" name="Text Box 17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75</xdr:row>
      <xdr:rowOff>0</xdr:rowOff>
    </xdr:from>
    <xdr:to>
      <xdr:col>4</xdr:col>
      <xdr:colOff>28575</xdr:colOff>
      <xdr:row>75</xdr:row>
      <xdr:rowOff>0</xdr:rowOff>
    </xdr:to>
    <xdr:sp macro="" textlink="">
      <xdr:nvSpPr>
        <xdr:cNvPr id="1436" name="Text Box 17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75</xdr:row>
      <xdr:rowOff>0</xdr:rowOff>
    </xdr:from>
    <xdr:to>
      <xdr:col>4</xdr:col>
      <xdr:colOff>601338</xdr:colOff>
      <xdr:row>75</xdr:row>
      <xdr:rowOff>0</xdr:rowOff>
    </xdr:to>
    <xdr:sp macro="" textlink="">
      <xdr:nvSpPr>
        <xdr:cNvPr id="1437" name="Text Box 17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75</xdr:row>
      <xdr:rowOff>0</xdr:rowOff>
    </xdr:from>
    <xdr:to>
      <xdr:col>5</xdr:col>
      <xdr:colOff>810895</xdr:colOff>
      <xdr:row>75</xdr:row>
      <xdr:rowOff>0</xdr:rowOff>
    </xdr:to>
    <xdr:sp macro="" textlink="">
      <xdr:nvSpPr>
        <xdr:cNvPr id="1438" name="Text Box 17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75</xdr:row>
      <xdr:rowOff>0</xdr:rowOff>
    </xdr:from>
    <xdr:to>
      <xdr:col>6</xdr:col>
      <xdr:colOff>790575</xdr:colOff>
      <xdr:row>75</xdr:row>
      <xdr:rowOff>0</xdr:rowOff>
    </xdr:to>
    <xdr:sp macro="" textlink="">
      <xdr:nvSpPr>
        <xdr:cNvPr id="1439" name="Text Box 17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639430</xdr:colOff>
      <xdr:row>75</xdr:row>
      <xdr:rowOff>0</xdr:rowOff>
    </xdr:to>
    <xdr:sp macro="" textlink="">
      <xdr:nvSpPr>
        <xdr:cNvPr id="1440" name="Text Box 17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441" name="Line 17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442" name="Line 17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75</xdr:row>
      <xdr:rowOff>0</xdr:rowOff>
    </xdr:from>
    <xdr:to>
      <xdr:col>5</xdr:col>
      <xdr:colOff>906089</xdr:colOff>
      <xdr:row>75</xdr:row>
      <xdr:rowOff>0</xdr:rowOff>
    </xdr:to>
    <xdr:sp macro="" textlink="">
      <xdr:nvSpPr>
        <xdr:cNvPr id="1443" name="Text Box 17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75</xdr:row>
      <xdr:rowOff>0</xdr:rowOff>
    </xdr:from>
    <xdr:to>
      <xdr:col>7</xdr:col>
      <xdr:colOff>600075</xdr:colOff>
      <xdr:row>75</xdr:row>
      <xdr:rowOff>0</xdr:rowOff>
    </xdr:to>
    <xdr:sp macro="" textlink="">
      <xdr:nvSpPr>
        <xdr:cNvPr id="1444" name="Text Box 17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75</xdr:row>
      <xdr:rowOff>0</xdr:rowOff>
    </xdr:from>
    <xdr:to>
      <xdr:col>7</xdr:col>
      <xdr:colOff>95250</xdr:colOff>
      <xdr:row>75</xdr:row>
      <xdr:rowOff>0</xdr:rowOff>
    </xdr:to>
    <xdr:sp macro="" textlink="">
      <xdr:nvSpPr>
        <xdr:cNvPr id="1445" name="Text Box 17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76</xdr:row>
      <xdr:rowOff>19050</xdr:rowOff>
    </xdr:from>
    <xdr:to>
      <xdr:col>7</xdr:col>
      <xdr:colOff>847725</xdr:colOff>
      <xdr:row>97</xdr:row>
      <xdr:rowOff>133350</xdr:rowOff>
    </xdr:to>
    <xdr:cxnSp macro="">
      <xdr:nvCxnSpPr>
        <xdr:cNvPr id="1446" name="Connettore 1 4"/>
        <xdr:cNvCxnSpPr>
          <a:cxnSpLocks noChangeShapeType="1"/>
        </xdr:cNvCxnSpPr>
      </xdr:nvCxnSpPr>
      <xdr:spPr bwMode="auto">
        <a:xfrm flipV="1">
          <a:off x="28575" y="17240250"/>
          <a:ext cx="6353175" cy="35147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8"/>
  <sheetViews>
    <sheetView tabSelected="1" workbookViewId="0">
      <selection activeCell="A76" sqref="A76:G76"/>
    </sheetView>
  </sheetViews>
  <sheetFormatPr defaultRowHeight="12.75" x14ac:dyDescent="0.2"/>
  <cols>
    <col min="1" max="1" width="21.28515625" customWidth="1"/>
    <col min="2" max="2" width="9.85546875" customWidth="1"/>
    <col min="3" max="3" width="8.140625" customWidth="1"/>
    <col min="4" max="4" width="6.28515625" customWidth="1"/>
    <col min="5" max="5" width="9.42578125" customWidth="1"/>
    <col min="6" max="6" width="14.140625" customWidth="1"/>
    <col min="7" max="7" width="13.85546875" customWidth="1"/>
    <col min="8" max="9" width="13.140625" customWidth="1"/>
  </cols>
  <sheetData>
    <row r="1" spans="1:9" s="1" customFormat="1" ht="78" customHeight="1" x14ac:dyDescent="0.2">
      <c r="I1" s="2" t="s">
        <v>0</v>
      </c>
    </row>
    <row r="2" spans="1:9" s="7" customFormat="1" ht="61.5" customHeight="1" x14ac:dyDescent="0.2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6"/>
    </row>
    <row r="3" spans="1:9" s="14" customFormat="1" ht="15" x14ac:dyDescent="0.25">
      <c r="A3" s="8" t="s">
        <v>6</v>
      </c>
      <c r="B3" s="9">
        <v>50</v>
      </c>
      <c r="C3" s="10">
        <f t="shared" ref="C3:C15" si="0">ROUND(B3*70%,0)</f>
        <v>35</v>
      </c>
      <c r="D3" s="10">
        <f t="shared" ref="D3:D15" si="1">ROUND(B3-C3,0)</f>
        <v>15</v>
      </c>
      <c r="E3" s="11">
        <v>5.16</v>
      </c>
      <c r="F3" s="12">
        <f t="shared" ref="F3:F15" si="2">D3*E3</f>
        <v>77.400000000000006</v>
      </c>
      <c r="G3" s="11">
        <f t="shared" ref="G3:G15" si="3">ROUNDDOWN(F3/1.04,2)</f>
        <v>74.42</v>
      </c>
      <c r="H3" s="13">
        <f t="shared" ref="H3:H15" si="4">ROUND(F3-G3,2)</f>
        <v>2.98</v>
      </c>
    </row>
    <row r="4" spans="1:9" s="14" customFormat="1" ht="15" x14ac:dyDescent="0.25">
      <c r="A4" s="8" t="s">
        <v>7</v>
      </c>
      <c r="B4" s="9">
        <v>28</v>
      </c>
      <c r="C4" s="10">
        <f t="shared" si="0"/>
        <v>20</v>
      </c>
      <c r="D4" s="10">
        <f t="shared" si="1"/>
        <v>8</v>
      </c>
      <c r="E4" s="11">
        <v>6.2</v>
      </c>
      <c r="F4" s="12">
        <f t="shared" si="2"/>
        <v>49.6</v>
      </c>
      <c r="G4" s="11">
        <f t="shared" si="3"/>
        <v>47.69</v>
      </c>
      <c r="H4" s="13">
        <f t="shared" si="4"/>
        <v>1.91</v>
      </c>
    </row>
    <row r="5" spans="1:9" s="14" customFormat="1" ht="15" x14ac:dyDescent="0.25">
      <c r="A5" s="8" t="s">
        <v>8</v>
      </c>
      <c r="B5" s="9">
        <v>9</v>
      </c>
      <c r="C5" s="10">
        <f t="shared" si="0"/>
        <v>6</v>
      </c>
      <c r="D5" s="10">
        <f t="shared" si="1"/>
        <v>3</v>
      </c>
      <c r="E5" s="11">
        <v>0.85</v>
      </c>
      <c r="F5" s="12">
        <f t="shared" si="2"/>
        <v>2.5499999999999998</v>
      </c>
      <c r="G5" s="11">
        <f t="shared" si="3"/>
        <v>2.4500000000000002</v>
      </c>
      <c r="H5" s="13">
        <f t="shared" si="4"/>
        <v>0.1</v>
      </c>
    </row>
    <row r="6" spans="1:9" s="14" customFormat="1" ht="15" x14ac:dyDescent="0.25">
      <c r="A6" s="8" t="s">
        <v>9</v>
      </c>
      <c r="B6" s="9">
        <v>12</v>
      </c>
      <c r="C6" s="10">
        <f>ROUND(B6*70%,0)</f>
        <v>8</v>
      </c>
      <c r="D6" s="10">
        <f>ROUND(B6-C6,0)</f>
        <v>4</v>
      </c>
      <c r="E6" s="11">
        <v>3</v>
      </c>
      <c r="F6" s="12">
        <f>D6*E6</f>
        <v>12</v>
      </c>
      <c r="G6" s="11">
        <f>ROUNDDOWN(F6/1.04,2)</f>
        <v>11.53</v>
      </c>
      <c r="H6" s="13">
        <f>ROUND(F6-G6,2)</f>
        <v>0.47</v>
      </c>
    </row>
    <row r="7" spans="1:9" s="14" customFormat="1" ht="15" x14ac:dyDescent="0.25">
      <c r="A7" s="8" t="s">
        <v>10</v>
      </c>
      <c r="B7" s="9">
        <v>3</v>
      </c>
      <c r="C7" s="10">
        <f>ROUND(B7*70%,0)</f>
        <v>2</v>
      </c>
      <c r="D7" s="10">
        <f>ROUND(B7-C7,0)</f>
        <v>1</v>
      </c>
      <c r="E7" s="11">
        <v>3</v>
      </c>
      <c r="F7" s="12">
        <f>D7*E7</f>
        <v>3</v>
      </c>
      <c r="G7" s="11">
        <f>ROUNDDOWN(F7/1.04,2)</f>
        <v>2.88</v>
      </c>
      <c r="H7" s="13">
        <f>ROUND(F7-G7,2)</f>
        <v>0.12</v>
      </c>
    </row>
    <row r="8" spans="1:9" s="14" customFormat="1" ht="15" x14ac:dyDescent="0.25">
      <c r="A8" s="8" t="s">
        <v>11</v>
      </c>
      <c r="B8" s="9">
        <v>23</v>
      </c>
      <c r="C8" s="10">
        <f>ROUND(B8*70%,0)</f>
        <v>16</v>
      </c>
      <c r="D8" s="10">
        <f>ROUND(B8-C8,0)</f>
        <v>7</v>
      </c>
      <c r="E8" s="11">
        <v>3.5</v>
      </c>
      <c r="F8" s="12">
        <f>D8*E8</f>
        <v>24.5</v>
      </c>
      <c r="G8" s="11">
        <f>ROUNDDOWN(F8/1.04,2)</f>
        <v>23.55</v>
      </c>
      <c r="H8" s="13">
        <f>ROUND(F8-G8,2)</f>
        <v>0.95</v>
      </c>
    </row>
    <row r="9" spans="1:9" s="14" customFormat="1" ht="15" x14ac:dyDescent="0.25">
      <c r="A9" s="8" t="s">
        <v>12</v>
      </c>
      <c r="B9" s="9">
        <v>1</v>
      </c>
      <c r="C9" s="10">
        <f t="shared" si="0"/>
        <v>1</v>
      </c>
      <c r="D9" s="10">
        <f t="shared" si="1"/>
        <v>0</v>
      </c>
      <c r="E9" s="11">
        <v>10</v>
      </c>
      <c r="F9" s="12">
        <f t="shared" si="2"/>
        <v>0</v>
      </c>
      <c r="G9" s="11">
        <f t="shared" si="3"/>
        <v>0</v>
      </c>
      <c r="H9" s="13">
        <f t="shared" si="4"/>
        <v>0</v>
      </c>
    </row>
    <row r="10" spans="1:9" s="14" customFormat="1" ht="15" x14ac:dyDescent="0.25">
      <c r="A10" s="8" t="s">
        <v>13</v>
      </c>
      <c r="B10" s="9">
        <v>2</v>
      </c>
      <c r="C10" s="10">
        <f t="shared" si="0"/>
        <v>1</v>
      </c>
      <c r="D10" s="10">
        <f t="shared" si="1"/>
        <v>1</v>
      </c>
      <c r="E10" s="11">
        <v>11</v>
      </c>
      <c r="F10" s="12">
        <f t="shared" si="2"/>
        <v>11</v>
      </c>
      <c r="G10" s="11">
        <f t="shared" si="3"/>
        <v>10.57</v>
      </c>
      <c r="H10" s="13">
        <f t="shared" si="4"/>
        <v>0.43</v>
      </c>
    </row>
    <row r="11" spans="1:9" s="14" customFormat="1" ht="15" x14ac:dyDescent="0.25">
      <c r="A11" s="8" t="s">
        <v>14</v>
      </c>
      <c r="B11" s="9">
        <v>114</v>
      </c>
      <c r="C11" s="10">
        <f t="shared" si="0"/>
        <v>80</v>
      </c>
      <c r="D11" s="10">
        <f t="shared" si="1"/>
        <v>34</v>
      </c>
      <c r="E11" s="11">
        <v>3.4</v>
      </c>
      <c r="F11" s="12">
        <f t="shared" si="2"/>
        <v>115.6</v>
      </c>
      <c r="G11" s="11">
        <f t="shared" si="3"/>
        <v>111.15</v>
      </c>
      <c r="H11" s="13">
        <f t="shared" si="4"/>
        <v>4.45</v>
      </c>
    </row>
    <row r="12" spans="1:9" s="14" customFormat="1" ht="15" x14ac:dyDescent="0.25">
      <c r="A12" s="8" t="s">
        <v>15</v>
      </c>
      <c r="B12" s="9">
        <v>7</v>
      </c>
      <c r="C12" s="10">
        <f t="shared" si="0"/>
        <v>5</v>
      </c>
      <c r="D12" s="10">
        <f t="shared" si="1"/>
        <v>2</v>
      </c>
      <c r="E12" s="11">
        <v>6</v>
      </c>
      <c r="F12" s="12">
        <f t="shared" si="2"/>
        <v>12</v>
      </c>
      <c r="G12" s="11">
        <f t="shared" si="3"/>
        <v>11.53</v>
      </c>
      <c r="H12" s="13">
        <f t="shared" si="4"/>
        <v>0.47</v>
      </c>
    </row>
    <row r="13" spans="1:9" s="14" customFormat="1" ht="15" x14ac:dyDescent="0.25">
      <c r="A13" s="8" t="s">
        <v>16</v>
      </c>
      <c r="B13" s="9">
        <v>6</v>
      </c>
      <c r="C13" s="10">
        <f t="shared" si="0"/>
        <v>4</v>
      </c>
      <c r="D13" s="10">
        <f t="shared" si="1"/>
        <v>2</v>
      </c>
      <c r="E13" s="11">
        <v>15</v>
      </c>
      <c r="F13" s="12">
        <f t="shared" si="2"/>
        <v>30</v>
      </c>
      <c r="G13" s="11">
        <f t="shared" si="3"/>
        <v>28.84</v>
      </c>
      <c r="H13" s="13">
        <f t="shared" si="4"/>
        <v>1.1599999999999999</v>
      </c>
    </row>
    <row r="14" spans="1:9" s="14" customFormat="1" ht="15" x14ac:dyDescent="0.25">
      <c r="A14" s="8" t="s">
        <v>17</v>
      </c>
      <c r="B14" s="9">
        <v>1</v>
      </c>
      <c r="C14" s="10">
        <f t="shared" si="0"/>
        <v>1</v>
      </c>
      <c r="D14" s="10">
        <f t="shared" si="1"/>
        <v>0</v>
      </c>
      <c r="E14" s="11">
        <v>2.1</v>
      </c>
      <c r="F14" s="12">
        <f t="shared" si="2"/>
        <v>0</v>
      </c>
      <c r="G14" s="11">
        <f t="shared" si="3"/>
        <v>0</v>
      </c>
      <c r="H14" s="13">
        <f t="shared" si="4"/>
        <v>0</v>
      </c>
    </row>
    <row r="15" spans="1:9" s="14" customFormat="1" ht="15" x14ac:dyDescent="0.25">
      <c r="A15" s="8" t="s">
        <v>18</v>
      </c>
      <c r="B15" s="9">
        <v>22</v>
      </c>
      <c r="C15" s="10">
        <f t="shared" si="0"/>
        <v>15</v>
      </c>
      <c r="D15" s="10">
        <f t="shared" si="1"/>
        <v>7</v>
      </c>
      <c r="E15" s="11">
        <v>2.4</v>
      </c>
      <c r="F15" s="12">
        <f t="shared" si="2"/>
        <v>16.8</v>
      </c>
      <c r="G15" s="11">
        <f t="shared" si="3"/>
        <v>16.149999999999999</v>
      </c>
      <c r="H15" s="13">
        <f t="shared" si="4"/>
        <v>0.65</v>
      </c>
    </row>
    <row r="16" spans="1:9" s="14" customFormat="1" ht="15" x14ac:dyDescent="0.25">
      <c r="A16" s="8" t="s">
        <v>19</v>
      </c>
      <c r="B16" s="9">
        <v>4</v>
      </c>
      <c r="C16" s="10">
        <f>ROUND(B16*70%,0)</f>
        <v>3</v>
      </c>
      <c r="D16" s="10">
        <f>ROUND(B16-C16,0)</f>
        <v>1</v>
      </c>
      <c r="E16" s="11">
        <v>2.1</v>
      </c>
      <c r="F16" s="12">
        <f>D16*E16</f>
        <v>2.1</v>
      </c>
      <c r="G16" s="11">
        <f>ROUNDDOWN(F16/1.04,2)</f>
        <v>2.0099999999999998</v>
      </c>
      <c r="H16" s="13">
        <f>ROUND(F16-G16,2)</f>
        <v>0.09</v>
      </c>
    </row>
    <row r="17" spans="1:8" s="14" customFormat="1" ht="15" x14ac:dyDescent="0.25">
      <c r="A17" s="8" t="s">
        <v>20</v>
      </c>
      <c r="B17" s="9">
        <v>135</v>
      </c>
      <c r="C17" s="10">
        <f t="shared" ref="C17:C71" si="5">ROUND(B17*70%,0)</f>
        <v>95</v>
      </c>
      <c r="D17" s="10">
        <f t="shared" ref="D17:D58" si="6">ROUND(B17-C17,0)</f>
        <v>40</v>
      </c>
      <c r="E17" s="11">
        <v>2.8</v>
      </c>
      <c r="F17" s="12">
        <f t="shared" ref="F17:F58" si="7">D17*E17</f>
        <v>112</v>
      </c>
      <c r="G17" s="11">
        <f t="shared" ref="G17:G71" si="8">ROUNDDOWN(F17/1.04,2)</f>
        <v>107.69</v>
      </c>
      <c r="H17" s="13">
        <f t="shared" ref="H17:H58" si="9">ROUND(F17-G17,2)</f>
        <v>4.3099999999999996</v>
      </c>
    </row>
    <row r="18" spans="1:8" s="14" customFormat="1" ht="15" x14ac:dyDescent="0.25">
      <c r="A18" s="8" t="s">
        <v>21</v>
      </c>
      <c r="B18" s="9">
        <v>4</v>
      </c>
      <c r="C18" s="10">
        <f t="shared" si="5"/>
        <v>3</v>
      </c>
      <c r="D18" s="10">
        <f t="shared" si="6"/>
        <v>1</v>
      </c>
      <c r="E18" s="11">
        <v>5</v>
      </c>
      <c r="F18" s="12">
        <f t="shared" si="7"/>
        <v>5</v>
      </c>
      <c r="G18" s="11">
        <f t="shared" si="8"/>
        <v>4.8</v>
      </c>
      <c r="H18" s="13">
        <f t="shared" si="9"/>
        <v>0.2</v>
      </c>
    </row>
    <row r="19" spans="1:8" s="14" customFormat="1" ht="15" x14ac:dyDescent="0.25">
      <c r="A19" s="8" t="s">
        <v>22</v>
      </c>
      <c r="B19" s="9">
        <v>7</v>
      </c>
      <c r="C19" s="10">
        <f t="shared" si="5"/>
        <v>5</v>
      </c>
      <c r="D19" s="10">
        <f t="shared" si="6"/>
        <v>2</v>
      </c>
      <c r="E19" s="11">
        <v>10</v>
      </c>
      <c r="F19" s="12">
        <f t="shared" si="7"/>
        <v>20</v>
      </c>
      <c r="G19" s="11">
        <f t="shared" si="8"/>
        <v>19.23</v>
      </c>
      <c r="H19" s="13">
        <f t="shared" si="9"/>
        <v>0.77</v>
      </c>
    </row>
    <row r="20" spans="1:8" s="14" customFormat="1" ht="15" x14ac:dyDescent="0.25">
      <c r="A20" s="8" t="s">
        <v>23</v>
      </c>
      <c r="B20" s="9">
        <v>25</v>
      </c>
      <c r="C20" s="10">
        <f t="shared" si="5"/>
        <v>18</v>
      </c>
      <c r="D20" s="10">
        <f t="shared" si="6"/>
        <v>7</v>
      </c>
      <c r="E20" s="11">
        <v>3.5</v>
      </c>
      <c r="F20" s="12">
        <f t="shared" si="7"/>
        <v>24.5</v>
      </c>
      <c r="G20" s="11">
        <f t="shared" si="8"/>
        <v>23.55</v>
      </c>
      <c r="H20" s="13">
        <f t="shared" si="9"/>
        <v>0.95</v>
      </c>
    </row>
    <row r="21" spans="1:8" s="14" customFormat="1" ht="15" x14ac:dyDescent="0.25">
      <c r="A21" s="8" t="s">
        <v>24</v>
      </c>
      <c r="B21" s="9">
        <v>9</v>
      </c>
      <c r="C21" s="10">
        <f t="shared" si="5"/>
        <v>6</v>
      </c>
      <c r="D21" s="10">
        <f t="shared" si="6"/>
        <v>3</v>
      </c>
      <c r="E21" s="11">
        <v>10</v>
      </c>
      <c r="F21" s="12">
        <f t="shared" si="7"/>
        <v>30</v>
      </c>
      <c r="G21" s="11">
        <f t="shared" si="8"/>
        <v>28.84</v>
      </c>
      <c r="H21" s="13">
        <f t="shared" si="9"/>
        <v>1.1599999999999999</v>
      </c>
    </row>
    <row r="22" spans="1:8" s="14" customFormat="1" ht="15" x14ac:dyDescent="0.25">
      <c r="A22" s="8" t="s">
        <v>25</v>
      </c>
      <c r="B22" s="9">
        <v>40</v>
      </c>
      <c r="C22" s="10">
        <f t="shared" si="5"/>
        <v>28</v>
      </c>
      <c r="D22" s="10">
        <f t="shared" si="6"/>
        <v>12</v>
      </c>
      <c r="E22" s="11">
        <v>3.5</v>
      </c>
      <c r="F22" s="12">
        <f t="shared" si="7"/>
        <v>42</v>
      </c>
      <c r="G22" s="11">
        <f t="shared" si="8"/>
        <v>40.380000000000003</v>
      </c>
      <c r="H22" s="13">
        <f t="shared" si="9"/>
        <v>1.62</v>
      </c>
    </row>
    <row r="23" spans="1:8" s="14" customFormat="1" ht="15" x14ac:dyDescent="0.25">
      <c r="A23" s="8" t="s">
        <v>26</v>
      </c>
      <c r="B23" s="9">
        <v>8</v>
      </c>
      <c r="C23" s="10">
        <f t="shared" si="5"/>
        <v>6</v>
      </c>
      <c r="D23" s="10">
        <f t="shared" si="6"/>
        <v>2</v>
      </c>
      <c r="E23" s="11">
        <v>10</v>
      </c>
      <c r="F23" s="12">
        <f t="shared" si="7"/>
        <v>20</v>
      </c>
      <c r="G23" s="11">
        <f t="shared" si="8"/>
        <v>19.23</v>
      </c>
      <c r="H23" s="13">
        <f t="shared" si="9"/>
        <v>0.77</v>
      </c>
    </row>
    <row r="24" spans="1:8" s="14" customFormat="1" ht="15" x14ac:dyDescent="0.25">
      <c r="A24" s="8" t="s">
        <v>27</v>
      </c>
      <c r="B24" s="9">
        <v>41</v>
      </c>
      <c r="C24" s="10">
        <f t="shared" si="5"/>
        <v>29</v>
      </c>
      <c r="D24" s="10">
        <f t="shared" si="6"/>
        <v>12</v>
      </c>
      <c r="E24" s="11">
        <v>3.5</v>
      </c>
      <c r="F24" s="12">
        <f t="shared" si="7"/>
        <v>42</v>
      </c>
      <c r="G24" s="11">
        <f t="shared" si="8"/>
        <v>40.380000000000003</v>
      </c>
      <c r="H24" s="13">
        <f t="shared" si="9"/>
        <v>1.62</v>
      </c>
    </row>
    <row r="25" spans="1:8" s="14" customFormat="1" ht="15" x14ac:dyDescent="0.25">
      <c r="A25" s="8" t="s">
        <v>28</v>
      </c>
      <c r="B25" s="9">
        <v>1</v>
      </c>
      <c r="C25" s="10">
        <f t="shared" si="5"/>
        <v>1</v>
      </c>
      <c r="D25" s="10">
        <f t="shared" si="6"/>
        <v>0</v>
      </c>
      <c r="E25" s="11">
        <v>2</v>
      </c>
      <c r="F25" s="12">
        <f t="shared" si="7"/>
        <v>0</v>
      </c>
      <c r="G25" s="11">
        <f t="shared" si="8"/>
        <v>0</v>
      </c>
      <c r="H25" s="13">
        <f t="shared" si="9"/>
        <v>0</v>
      </c>
    </row>
    <row r="26" spans="1:8" s="14" customFormat="1" ht="15" x14ac:dyDescent="0.25">
      <c r="A26" s="8" t="s">
        <v>29</v>
      </c>
      <c r="B26" s="9">
        <v>25</v>
      </c>
      <c r="C26" s="10">
        <f t="shared" si="5"/>
        <v>18</v>
      </c>
      <c r="D26" s="10">
        <f t="shared" si="6"/>
        <v>7</v>
      </c>
      <c r="E26" s="11">
        <v>6</v>
      </c>
      <c r="F26" s="12">
        <f t="shared" si="7"/>
        <v>42</v>
      </c>
      <c r="G26" s="11">
        <f t="shared" si="8"/>
        <v>40.380000000000003</v>
      </c>
      <c r="H26" s="13">
        <f t="shared" si="9"/>
        <v>1.62</v>
      </c>
    </row>
    <row r="27" spans="1:8" s="14" customFormat="1" ht="15" x14ac:dyDescent="0.25">
      <c r="A27" s="8" t="s">
        <v>30</v>
      </c>
      <c r="B27" s="9">
        <v>1684</v>
      </c>
      <c r="C27" s="10">
        <f t="shared" si="5"/>
        <v>1179</v>
      </c>
      <c r="D27" s="10">
        <f t="shared" si="6"/>
        <v>505</v>
      </c>
      <c r="E27" s="11">
        <v>2</v>
      </c>
      <c r="F27" s="12">
        <f t="shared" si="7"/>
        <v>1010</v>
      </c>
      <c r="G27" s="11">
        <f t="shared" si="8"/>
        <v>971.15</v>
      </c>
      <c r="H27" s="13">
        <f t="shared" si="9"/>
        <v>38.85</v>
      </c>
    </row>
    <row r="28" spans="1:8" s="14" customFormat="1" ht="15" x14ac:dyDescent="0.25">
      <c r="A28" s="8" t="s">
        <v>31</v>
      </c>
      <c r="B28" s="9">
        <v>2206</v>
      </c>
      <c r="C28" s="10">
        <f t="shared" si="5"/>
        <v>1544</v>
      </c>
      <c r="D28" s="10">
        <f t="shared" si="6"/>
        <v>662</v>
      </c>
      <c r="E28" s="11">
        <v>2</v>
      </c>
      <c r="F28" s="12">
        <f t="shared" si="7"/>
        <v>1324</v>
      </c>
      <c r="G28" s="11">
        <f t="shared" si="8"/>
        <v>1273.07</v>
      </c>
      <c r="H28" s="13">
        <f t="shared" si="9"/>
        <v>50.93</v>
      </c>
    </row>
    <row r="29" spans="1:8" s="14" customFormat="1" ht="15" x14ac:dyDescent="0.25">
      <c r="A29" s="8" t="s">
        <v>71</v>
      </c>
      <c r="B29" s="9">
        <v>391</v>
      </c>
      <c r="C29" s="10">
        <f t="shared" si="5"/>
        <v>274</v>
      </c>
      <c r="D29" s="10">
        <f t="shared" si="6"/>
        <v>117</v>
      </c>
      <c r="E29" s="11">
        <v>1.8</v>
      </c>
      <c r="F29" s="12">
        <f t="shared" si="7"/>
        <v>210.6</v>
      </c>
      <c r="G29" s="11">
        <f t="shared" si="8"/>
        <v>202.5</v>
      </c>
      <c r="H29" s="13">
        <f t="shared" si="9"/>
        <v>8.1</v>
      </c>
    </row>
    <row r="30" spans="1:8" s="14" customFormat="1" ht="15" x14ac:dyDescent="0.25">
      <c r="A30" s="8" t="s">
        <v>72</v>
      </c>
      <c r="B30" s="9">
        <v>15</v>
      </c>
      <c r="C30" s="10">
        <f t="shared" si="5"/>
        <v>11</v>
      </c>
      <c r="D30" s="10">
        <f t="shared" si="6"/>
        <v>4</v>
      </c>
      <c r="E30" s="11">
        <v>15</v>
      </c>
      <c r="F30" s="12">
        <f t="shared" si="7"/>
        <v>60</v>
      </c>
      <c r="G30" s="11">
        <f t="shared" si="8"/>
        <v>57.69</v>
      </c>
      <c r="H30" s="13">
        <f t="shared" si="9"/>
        <v>2.31</v>
      </c>
    </row>
    <row r="31" spans="1:8" s="14" customFormat="1" ht="15" x14ac:dyDescent="0.25">
      <c r="A31" s="8" t="s">
        <v>32</v>
      </c>
      <c r="B31" s="9">
        <v>22</v>
      </c>
      <c r="C31" s="10">
        <f>ROUND(B31*70%,0)</f>
        <v>15</v>
      </c>
      <c r="D31" s="10">
        <f>ROUND(B31-C31,0)</f>
        <v>7</v>
      </c>
      <c r="E31" s="11">
        <v>3</v>
      </c>
      <c r="F31" s="12">
        <f>D31*E31</f>
        <v>21</v>
      </c>
      <c r="G31" s="11">
        <f>ROUNDDOWN(F31/1.04,2)</f>
        <v>20.190000000000001</v>
      </c>
      <c r="H31" s="13">
        <f>ROUND(F31-G31,2)</f>
        <v>0.81</v>
      </c>
    </row>
    <row r="32" spans="1:8" s="14" customFormat="1" ht="15" x14ac:dyDescent="0.25">
      <c r="A32" s="8" t="s">
        <v>33</v>
      </c>
      <c r="B32" s="9">
        <v>79</v>
      </c>
      <c r="C32" s="10">
        <f t="shared" si="5"/>
        <v>55</v>
      </c>
      <c r="D32" s="10">
        <f t="shared" si="6"/>
        <v>24</v>
      </c>
      <c r="E32" s="11">
        <v>0.65</v>
      </c>
      <c r="F32" s="12">
        <f t="shared" si="7"/>
        <v>15.600000000000001</v>
      </c>
      <c r="G32" s="11">
        <f t="shared" si="8"/>
        <v>15</v>
      </c>
      <c r="H32" s="13">
        <f t="shared" si="9"/>
        <v>0.6</v>
      </c>
    </row>
    <row r="33" spans="1:8" s="14" customFormat="1" ht="15" x14ac:dyDescent="0.25">
      <c r="A33" s="8" t="s">
        <v>34</v>
      </c>
      <c r="B33" s="9">
        <v>5</v>
      </c>
      <c r="C33" s="10">
        <f>ROUND(B33*70%,0)</f>
        <v>4</v>
      </c>
      <c r="D33" s="10">
        <f>ROUND(B33-C33,0)</f>
        <v>1</v>
      </c>
      <c r="E33" s="11">
        <v>3.5</v>
      </c>
      <c r="F33" s="12">
        <f>D33*E33</f>
        <v>3.5</v>
      </c>
      <c r="G33" s="11">
        <f>ROUNDDOWN(F33/1.04,2)</f>
        <v>3.36</v>
      </c>
      <c r="H33" s="13">
        <f>ROUND(F33-G33,2)</f>
        <v>0.14000000000000001</v>
      </c>
    </row>
    <row r="34" spans="1:8" ht="15" x14ac:dyDescent="0.25">
      <c r="A34" s="8" t="s">
        <v>35</v>
      </c>
      <c r="B34" s="9">
        <v>16</v>
      </c>
      <c r="C34" s="10">
        <f t="shared" si="5"/>
        <v>11</v>
      </c>
      <c r="D34" s="10">
        <f t="shared" si="6"/>
        <v>5</v>
      </c>
      <c r="E34" s="11">
        <v>2.8</v>
      </c>
      <c r="F34" s="12">
        <f t="shared" si="7"/>
        <v>14</v>
      </c>
      <c r="G34" s="11">
        <f t="shared" si="8"/>
        <v>13.46</v>
      </c>
      <c r="H34" s="13">
        <f t="shared" si="9"/>
        <v>0.54</v>
      </c>
    </row>
    <row r="35" spans="1:8" ht="15" x14ac:dyDescent="0.25">
      <c r="A35" s="8" t="s">
        <v>36</v>
      </c>
      <c r="B35" s="9">
        <v>35</v>
      </c>
      <c r="C35" s="10">
        <f>ROUND(B35*70%,0)</f>
        <v>25</v>
      </c>
      <c r="D35" s="10">
        <f>ROUND(B35-C35,0)</f>
        <v>10</v>
      </c>
      <c r="E35" s="11">
        <v>3</v>
      </c>
      <c r="F35" s="12">
        <f>D35*E35</f>
        <v>30</v>
      </c>
      <c r="G35" s="11">
        <f>ROUNDDOWN(F35/1.04,2)</f>
        <v>28.84</v>
      </c>
      <c r="H35" s="13">
        <f>ROUND(F35-G35,2)</f>
        <v>1.1599999999999999</v>
      </c>
    </row>
    <row r="36" spans="1:8" ht="15" x14ac:dyDescent="0.25">
      <c r="A36" s="8" t="s">
        <v>37</v>
      </c>
      <c r="B36" s="9">
        <v>4</v>
      </c>
      <c r="C36" s="10">
        <f>ROUND(B36*70%,0)</f>
        <v>3</v>
      </c>
      <c r="D36" s="10">
        <f>ROUND(B36-C36,0)</f>
        <v>1</v>
      </c>
      <c r="E36" s="11">
        <v>3</v>
      </c>
      <c r="F36" s="12">
        <f>D36*E36</f>
        <v>3</v>
      </c>
      <c r="G36" s="11">
        <f>ROUNDDOWN(F36/1.04,2)</f>
        <v>2.88</v>
      </c>
      <c r="H36" s="13">
        <f>ROUND(F36-G36,2)</f>
        <v>0.12</v>
      </c>
    </row>
    <row r="37" spans="1:8" ht="15" x14ac:dyDescent="0.25">
      <c r="A37" s="8" t="s">
        <v>38</v>
      </c>
      <c r="B37" s="9">
        <v>58</v>
      </c>
      <c r="C37" s="10">
        <f>ROUND(B37*70%,0)</f>
        <v>41</v>
      </c>
      <c r="D37" s="10">
        <f>ROUND(B37-C37,0)</f>
        <v>17</v>
      </c>
      <c r="E37" s="11">
        <v>2.58</v>
      </c>
      <c r="F37" s="12">
        <f>D37*E37</f>
        <v>43.86</v>
      </c>
      <c r="G37" s="11">
        <f>ROUNDDOWN(F37/1.04,2)</f>
        <v>42.17</v>
      </c>
      <c r="H37" s="11">
        <f>ROUND(F37-G37,2)</f>
        <v>1.69</v>
      </c>
    </row>
    <row r="38" spans="1:8" ht="15" x14ac:dyDescent="0.25">
      <c r="A38" s="8" t="s">
        <v>39</v>
      </c>
      <c r="B38" s="9">
        <v>30</v>
      </c>
      <c r="C38" s="10">
        <f>ROUND(B38*70%,0)</f>
        <v>21</v>
      </c>
      <c r="D38" s="10">
        <f>ROUND(B38-C38,0)</f>
        <v>9</v>
      </c>
      <c r="E38" s="11">
        <v>3</v>
      </c>
      <c r="F38" s="12">
        <f>D38*E38</f>
        <v>27</v>
      </c>
      <c r="G38" s="11">
        <f>ROUNDDOWN(F38/1.04,2)</f>
        <v>25.96</v>
      </c>
      <c r="H38" s="13">
        <f>ROUND(F38-G38,2)</f>
        <v>1.04</v>
      </c>
    </row>
    <row r="39" spans="1:8" ht="15" x14ac:dyDescent="0.25">
      <c r="A39" s="8" t="s">
        <v>40</v>
      </c>
      <c r="B39" s="9">
        <v>1</v>
      </c>
      <c r="C39" s="10">
        <f t="shared" si="5"/>
        <v>1</v>
      </c>
      <c r="D39" s="10">
        <f t="shared" si="6"/>
        <v>0</v>
      </c>
      <c r="E39" s="11">
        <v>0.9</v>
      </c>
      <c r="F39" s="12">
        <f t="shared" si="7"/>
        <v>0</v>
      </c>
      <c r="G39" s="11">
        <f t="shared" si="8"/>
        <v>0</v>
      </c>
      <c r="H39" s="13">
        <f t="shared" si="9"/>
        <v>0</v>
      </c>
    </row>
    <row r="40" spans="1:8" ht="15" x14ac:dyDescent="0.25">
      <c r="A40" s="8" t="s">
        <v>41</v>
      </c>
      <c r="B40" s="9">
        <v>51</v>
      </c>
      <c r="C40" s="10">
        <f t="shared" si="5"/>
        <v>36</v>
      </c>
      <c r="D40" s="10">
        <f t="shared" si="6"/>
        <v>15</v>
      </c>
      <c r="E40" s="11">
        <v>1</v>
      </c>
      <c r="F40" s="12">
        <f t="shared" si="7"/>
        <v>15</v>
      </c>
      <c r="G40" s="11">
        <f t="shared" si="8"/>
        <v>14.42</v>
      </c>
      <c r="H40" s="13">
        <f t="shared" si="9"/>
        <v>0.57999999999999996</v>
      </c>
    </row>
    <row r="41" spans="1:8" ht="15" x14ac:dyDescent="0.25">
      <c r="A41" s="15" t="s">
        <v>41</v>
      </c>
      <c r="B41" s="16">
        <v>10</v>
      </c>
      <c r="C41" s="17">
        <f t="shared" si="5"/>
        <v>7</v>
      </c>
      <c r="D41" s="17">
        <f t="shared" si="6"/>
        <v>3</v>
      </c>
      <c r="E41" s="18">
        <v>1</v>
      </c>
      <c r="F41" s="19">
        <f t="shared" si="7"/>
        <v>3</v>
      </c>
      <c r="G41" s="18">
        <f t="shared" si="8"/>
        <v>2.88</v>
      </c>
      <c r="H41" s="13">
        <f t="shared" si="9"/>
        <v>0.12</v>
      </c>
    </row>
    <row r="42" spans="1:8" ht="15" x14ac:dyDescent="0.25">
      <c r="A42" s="8" t="s">
        <v>42</v>
      </c>
      <c r="B42" s="9">
        <v>16</v>
      </c>
      <c r="C42" s="10">
        <f t="shared" si="5"/>
        <v>11</v>
      </c>
      <c r="D42" s="10">
        <f t="shared" si="6"/>
        <v>5</v>
      </c>
      <c r="E42" s="11">
        <v>0.8</v>
      </c>
      <c r="F42" s="12">
        <f t="shared" si="7"/>
        <v>4</v>
      </c>
      <c r="G42" s="11">
        <f t="shared" si="8"/>
        <v>3.84</v>
      </c>
      <c r="H42" s="13">
        <f t="shared" si="9"/>
        <v>0.16</v>
      </c>
    </row>
    <row r="43" spans="1:8" ht="15" x14ac:dyDescent="0.25">
      <c r="A43" s="8" t="s">
        <v>42</v>
      </c>
      <c r="B43" s="9">
        <v>21</v>
      </c>
      <c r="C43" s="10">
        <f t="shared" si="5"/>
        <v>15</v>
      </c>
      <c r="D43" s="10">
        <f t="shared" si="6"/>
        <v>6</v>
      </c>
      <c r="E43" s="11">
        <v>0.65</v>
      </c>
      <c r="F43" s="12">
        <f t="shared" si="7"/>
        <v>3.9000000000000004</v>
      </c>
      <c r="G43" s="11">
        <f t="shared" si="8"/>
        <v>3.75</v>
      </c>
      <c r="H43" s="13">
        <f t="shared" si="9"/>
        <v>0.15</v>
      </c>
    </row>
    <row r="44" spans="1:8" ht="15" x14ac:dyDescent="0.25">
      <c r="A44" s="8" t="s">
        <v>43</v>
      </c>
      <c r="B44" s="9">
        <v>25</v>
      </c>
      <c r="C44" s="10">
        <f t="shared" si="5"/>
        <v>18</v>
      </c>
      <c r="D44" s="10">
        <f t="shared" si="6"/>
        <v>7</v>
      </c>
      <c r="E44" s="11">
        <v>1</v>
      </c>
      <c r="F44" s="12">
        <f t="shared" si="7"/>
        <v>7</v>
      </c>
      <c r="G44" s="11">
        <f t="shared" si="8"/>
        <v>6.73</v>
      </c>
      <c r="H44" s="13">
        <f t="shared" si="9"/>
        <v>0.27</v>
      </c>
    </row>
    <row r="45" spans="1:8" ht="15" x14ac:dyDescent="0.25">
      <c r="A45" s="8" t="s">
        <v>44</v>
      </c>
      <c r="B45" s="9">
        <v>285</v>
      </c>
      <c r="C45" s="10">
        <f t="shared" si="5"/>
        <v>200</v>
      </c>
      <c r="D45" s="10">
        <f t="shared" si="6"/>
        <v>85</v>
      </c>
      <c r="E45" s="11">
        <v>2.8</v>
      </c>
      <c r="F45" s="12">
        <f t="shared" si="7"/>
        <v>237.99999999999997</v>
      </c>
      <c r="G45" s="11">
        <f t="shared" si="8"/>
        <v>228.84</v>
      </c>
      <c r="H45" s="13">
        <f t="shared" si="9"/>
        <v>9.16</v>
      </c>
    </row>
    <row r="46" spans="1:8" ht="15" x14ac:dyDescent="0.25">
      <c r="A46" s="8" t="s">
        <v>45</v>
      </c>
      <c r="B46" s="9">
        <v>10</v>
      </c>
      <c r="C46" s="10">
        <f t="shared" si="5"/>
        <v>7</v>
      </c>
      <c r="D46" s="10">
        <f t="shared" si="6"/>
        <v>3</v>
      </c>
      <c r="E46" s="11">
        <v>5</v>
      </c>
      <c r="F46" s="12">
        <f t="shared" si="7"/>
        <v>15</v>
      </c>
      <c r="G46" s="11">
        <f t="shared" si="8"/>
        <v>14.42</v>
      </c>
      <c r="H46" s="13">
        <f t="shared" si="9"/>
        <v>0.57999999999999996</v>
      </c>
    </row>
    <row r="47" spans="1:8" ht="15" x14ac:dyDescent="0.25">
      <c r="A47" s="8" t="s">
        <v>46</v>
      </c>
      <c r="B47" s="9">
        <v>609</v>
      </c>
      <c r="C47" s="10">
        <f t="shared" si="5"/>
        <v>426</v>
      </c>
      <c r="D47" s="10">
        <f t="shared" si="6"/>
        <v>183</v>
      </c>
      <c r="E47" s="11">
        <v>2.1</v>
      </c>
      <c r="F47" s="12">
        <f t="shared" si="7"/>
        <v>384.3</v>
      </c>
      <c r="G47" s="11">
        <f t="shared" si="8"/>
        <v>369.51</v>
      </c>
      <c r="H47" s="13">
        <f t="shared" si="9"/>
        <v>14.79</v>
      </c>
    </row>
    <row r="48" spans="1:8" ht="15" x14ac:dyDescent="0.25">
      <c r="A48" s="8" t="s">
        <v>47</v>
      </c>
      <c r="B48" s="9">
        <v>13</v>
      </c>
      <c r="C48" s="10">
        <f t="shared" si="5"/>
        <v>9</v>
      </c>
      <c r="D48" s="10">
        <f t="shared" si="6"/>
        <v>4</v>
      </c>
      <c r="E48" s="11">
        <v>3.4</v>
      </c>
      <c r="F48" s="12">
        <f t="shared" si="7"/>
        <v>13.6</v>
      </c>
      <c r="G48" s="11">
        <f t="shared" si="8"/>
        <v>13.07</v>
      </c>
      <c r="H48" s="13">
        <f t="shared" si="9"/>
        <v>0.53</v>
      </c>
    </row>
    <row r="49" spans="1:8" ht="15" x14ac:dyDescent="0.25">
      <c r="A49" s="8" t="s">
        <v>73</v>
      </c>
      <c r="B49" s="9">
        <v>115</v>
      </c>
      <c r="C49" s="10">
        <f t="shared" si="5"/>
        <v>81</v>
      </c>
      <c r="D49" s="10">
        <f t="shared" si="6"/>
        <v>34</v>
      </c>
      <c r="E49" s="11">
        <v>3.4</v>
      </c>
      <c r="F49" s="12">
        <f t="shared" si="7"/>
        <v>115.6</v>
      </c>
      <c r="G49" s="11">
        <f t="shared" si="8"/>
        <v>111.15</v>
      </c>
      <c r="H49" s="13">
        <f t="shared" si="9"/>
        <v>4.45</v>
      </c>
    </row>
    <row r="50" spans="1:8" ht="15" x14ac:dyDescent="0.25">
      <c r="A50" s="8" t="s">
        <v>74</v>
      </c>
      <c r="B50" s="9">
        <v>11</v>
      </c>
      <c r="C50" s="10">
        <f t="shared" si="5"/>
        <v>8</v>
      </c>
      <c r="D50" s="10">
        <f t="shared" si="6"/>
        <v>3</v>
      </c>
      <c r="E50" s="11">
        <v>5</v>
      </c>
      <c r="F50" s="12">
        <f t="shared" si="7"/>
        <v>15</v>
      </c>
      <c r="G50" s="11">
        <f t="shared" si="8"/>
        <v>14.42</v>
      </c>
      <c r="H50" s="13">
        <f t="shared" si="9"/>
        <v>0.57999999999999996</v>
      </c>
    </row>
    <row r="51" spans="1:8" ht="15" x14ac:dyDescent="0.25">
      <c r="A51" s="8" t="s">
        <v>48</v>
      </c>
      <c r="B51" s="9">
        <v>6</v>
      </c>
      <c r="C51" s="10">
        <f>ROUND(B51*70%,0)</f>
        <v>4</v>
      </c>
      <c r="D51" s="10">
        <f>ROUND(B51-C51,0)</f>
        <v>2</v>
      </c>
      <c r="E51" s="11">
        <v>6</v>
      </c>
      <c r="F51" s="12">
        <f>D51*E51</f>
        <v>12</v>
      </c>
      <c r="G51" s="11">
        <f>ROUNDDOWN(F51/1.04,2)</f>
        <v>11.53</v>
      </c>
      <c r="H51" s="13">
        <f>ROUND(F51-G51,2)</f>
        <v>0.47</v>
      </c>
    </row>
    <row r="52" spans="1:8" ht="15" x14ac:dyDescent="0.25">
      <c r="A52" s="8" t="s">
        <v>49</v>
      </c>
      <c r="B52" s="9">
        <v>2</v>
      </c>
      <c r="C52" s="10">
        <f>ROUND(B52*70%,0)</f>
        <v>1</v>
      </c>
      <c r="D52" s="10">
        <f>ROUND(B52-C52,0)</f>
        <v>1</v>
      </c>
      <c r="E52" s="11">
        <v>9</v>
      </c>
      <c r="F52" s="12">
        <f>D52*E52</f>
        <v>9</v>
      </c>
      <c r="G52" s="11">
        <f>ROUNDDOWN(F52/1.04,2)</f>
        <v>8.65</v>
      </c>
      <c r="H52" s="13">
        <f>ROUND(F52-G52,2)</f>
        <v>0.35</v>
      </c>
    </row>
    <row r="53" spans="1:8" ht="15" x14ac:dyDescent="0.25">
      <c r="A53" s="8" t="s">
        <v>50</v>
      </c>
      <c r="B53" s="9">
        <v>1</v>
      </c>
      <c r="C53" s="10">
        <f>ROUND(B53*70%,0)</f>
        <v>1</v>
      </c>
      <c r="D53" s="10">
        <f>ROUND(B53-C53,0)</f>
        <v>0</v>
      </c>
      <c r="E53" s="11">
        <v>2.4</v>
      </c>
      <c r="F53" s="12">
        <f>D53*E53</f>
        <v>0</v>
      </c>
      <c r="G53" s="11">
        <f>ROUNDDOWN(F53/1.04,2)</f>
        <v>0</v>
      </c>
      <c r="H53" s="13">
        <f>ROUND(F53-G53,2)</f>
        <v>0</v>
      </c>
    </row>
    <row r="54" spans="1:8" ht="15" x14ac:dyDescent="0.25">
      <c r="A54" s="8" t="s">
        <v>51</v>
      </c>
      <c r="B54" s="9">
        <v>462</v>
      </c>
      <c r="C54" s="10">
        <f t="shared" si="5"/>
        <v>323</v>
      </c>
      <c r="D54" s="10">
        <f t="shared" si="6"/>
        <v>139</v>
      </c>
      <c r="E54" s="11">
        <v>6</v>
      </c>
      <c r="F54" s="12">
        <f t="shared" si="7"/>
        <v>834</v>
      </c>
      <c r="G54" s="11">
        <f t="shared" si="8"/>
        <v>801.92</v>
      </c>
      <c r="H54" s="13">
        <f t="shared" si="9"/>
        <v>32.08</v>
      </c>
    </row>
    <row r="55" spans="1:8" ht="15" x14ac:dyDescent="0.25">
      <c r="A55" s="15" t="s">
        <v>52</v>
      </c>
      <c r="B55" s="16">
        <v>151</v>
      </c>
      <c r="C55" s="17">
        <f t="shared" si="5"/>
        <v>106</v>
      </c>
      <c r="D55" s="17">
        <f t="shared" si="6"/>
        <v>45</v>
      </c>
      <c r="E55" s="18">
        <v>3</v>
      </c>
      <c r="F55" s="19">
        <f t="shared" si="7"/>
        <v>135</v>
      </c>
      <c r="G55" s="18">
        <f t="shared" si="8"/>
        <v>129.80000000000001</v>
      </c>
      <c r="H55" s="13">
        <f t="shared" si="9"/>
        <v>5.2</v>
      </c>
    </row>
    <row r="56" spans="1:8" ht="15" x14ac:dyDescent="0.25">
      <c r="A56" s="8" t="s">
        <v>53</v>
      </c>
      <c r="B56" s="9">
        <v>7</v>
      </c>
      <c r="C56" s="10">
        <f t="shared" si="5"/>
        <v>5</v>
      </c>
      <c r="D56" s="10">
        <f t="shared" si="6"/>
        <v>2</v>
      </c>
      <c r="E56" s="11">
        <v>8</v>
      </c>
      <c r="F56" s="12">
        <f t="shared" si="7"/>
        <v>16</v>
      </c>
      <c r="G56" s="11">
        <f t="shared" si="8"/>
        <v>15.38</v>
      </c>
      <c r="H56" s="13">
        <f t="shared" si="9"/>
        <v>0.62</v>
      </c>
    </row>
    <row r="57" spans="1:8" ht="15" x14ac:dyDescent="0.25">
      <c r="A57" s="8" t="s">
        <v>54</v>
      </c>
      <c r="B57" s="9">
        <v>2</v>
      </c>
      <c r="C57" s="10">
        <f t="shared" si="5"/>
        <v>1</v>
      </c>
      <c r="D57" s="10">
        <f t="shared" si="6"/>
        <v>1</v>
      </c>
      <c r="E57" s="11">
        <v>3</v>
      </c>
      <c r="F57" s="12">
        <f t="shared" si="7"/>
        <v>3</v>
      </c>
      <c r="G57" s="11">
        <f t="shared" si="8"/>
        <v>2.88</v>
      </c>
      <c r="H57" s="13">
        <f t="shared" si="9"/>
        <v>0.12</v>
      </c>
    </row>
    <row r="58" spans="1:8" ht="15" x14ac:dyDescent="0.25">
      <c r="A58" s="8" t="s">
        <v>75</v>
      </c>
      <c r="B58" s="9">
        <v>1</v>
      </c>
      <c r="C58" s="10">
        <f t="shared" si="5"/>
        <v>1</v>
      </c>
      <c r="D58" s="10">
        <f t="shared" si="6"/>
        <v>0</v>
      </c>
      <c r="E58" s="11">
        <v>6</v>
      </c>
      <c r="F58" s="12">
        <f t="shared" si="7"/>
        <v>0</v>
      </c>
      <c r="G58" s="11">
        <f t="shared" si="8"/>
        <v>0</v>
      </c>
      <c r="H58" s="13">
        <f t="shared" si="9"/>
        <v>0</v>
      </c>
    </row>
    <row r="59" spans="1:8" ht="15" x14ac:dyDescent="0.25">
      <c r="A59" s="8" t="s">
        <v>55</v>
      </c>
      <c r="B59" s="9">
        <v>1</v>
      </c>
      <c r="C59" s="10">
        <f t="shared" si="5"/>
        <v>1</v>
      </c>
      <c r="D59" s="10">
        <f>ROUND(B59-C59,0)</f>
        <v>0</v>
      </c>
      <c r="E59" s="11">
        <v>14</v>
      </c>
      <c r="F59" s="12">
        <f>D59*E59</f>
        <v>0</v>
      </c>
      <c r="G59" s="11">
        <f t="shared" si="8"/>
        <v>0</v>
      </c>
      <c r="H59" s="13">
        <f>ROUND(F59-G59,2)</f>
        <v>0</v>
      </c>
    </row>
    <row r="60" spans="1:8" ht="15" x14ac:dyDescent="0.25">
      <c r="A60" s="8" t="s">
        <v>76</v>
      </c>
      <c r="B60" s="9">
        <v>1</v>
      </c>
      <c r="C60" s="10">
        <f t="shared" si="5"/>
        <v>1</v>
      </c>
      <c r="D60" s="10">
        <f>ROUND(B60-C60,0)</f>
        <v>0</v>
      </c>
      <c r="E60" s="11">
        <v>14</v>
      </c>
      <c r="F60" s="12">
        <f>D60*E60</f>
        <v>0</v>
      </c>
      <c r="G60" s="11">
        <f t="shared" si="8"/>
        <v>0</v>
      </c>
      <c r="H60" s="13">
        <f>ROUND(F60-G60,2)</f>
        <v>0</v>
      </c>
    </row>
    <row r="61" spans="1:8" ht="15" x14ac:dyDescent="0.25">
      <c r="A61" s="15" t="s">
        <v>56</v>
      </c>
      <c r="B61" s="16">
        <v>8</v>
      </c>
      <c r="C61" s="17">
        <f t="shared" si="5"/>
        <v>6</v>
      </c>
      <c r="D61" s="17">
        <f t="shared" ref="D61:D75" si="10">ROUND(B61-C61,0)</f>
        <v>2</v>
      </c>
      <c r="E61" s="18">
        <v>5</v>
      </c>
      <c r="F61" s="19">
        <f t="shared" ref="F61:F75" si="11">D61*E61</f>
        <v>10</v>
      </c>
      <c r="G61" s="18">
        <f t="shared" si="8"/>
        <v>9.61</v>
      </c>
      <c r="H61" s="13">
        <f t="shared" ref="H61:H75" si="12">ROUND(F61-G61,2)</f>
        <v>0.39</v>
      </c>
    </row>
    <row r="62" spans="1:8" ht="15" x14ac:dyDescent="0.25">
      <c r="A62" s="8" t="s">
        <v>57</v>
      </c>
      <c r="B62" s="9">
        <v>3</v>
      </c>
      <c r="C62" s="10">
        <f t="shared" si="5"/>
        <v>2</v>
      </c>
      <c r="D62" s="10">
        <f t="shared" si="10"/>
        <v>1</v>
      </c>
      <c r="E62" s="11">
        <v>8.5</v>
      </c>
      <c r="F62" s="12">
        <f t="shared" si="11"/>
        <v>8.5</v>
      </c>
      <c r="G62" s="11">
        <f t="shared" si="8"/>
        <v>8.17</v>
      </c>
      <c r="H62" s="13">
        <f t="shared" si="12"/>
        <v>0.33</v>
      </c>
    </row>
    <row r="63" spans="1:8" ht="15" x14ac:dyDescent="0.25">
      <c r="A63" s="15" t="s">
        <v>58</v>
      </c>
      <c r="B63" s="16">
        <v>178</v>
      </c>
      <c r="C63" s="17">
        <f t="shared" si="5"/>
        <v>125</v>
      </c>
      <c r="D63" s="17">
        <f t="shared" si="10"/>
        <v>53</v>
      </c>
      <c r="E63" s="18">
        <v>1.6</v>
      </c>
      <c r="F63" s="19">
        <f t="shared" si="11"/>
        <v>84.800000000000011</v>
      </c>
      <c r="G63" s="18">
        <f t="shared" si="8"/>
        <v>81.53</v>
      </c>
      <c r="H63" s="13">
        <f t="shared" si="12"/>
        <v>3.27</v>
      </c>
    </row>
    <row r="64" spans="1:8" ht="15" x14ac:dyDescent="0.25">
      <c r="A64" s="15" t="s">
        <v>59</v>
      </c>
      <c r="B64" s="16">
        <v>80</v>
      </c>
      <c r="C64" s="17">
        <f t="shared" si="5"/>
        <v>56</v>
      </c>
      <c r="D64" s="17">
        <f t="shared" si="10"/>
        <v>24</v>
      </c>
      <c r="E64" s="18">
        <v>1.6</v>
      </c>
      <c r="F64" s="19">
        <f t="shared" si="11"/>
        <v>38.400000000000006</v>
      </c>
      <c r="G64" s="18">
        <f t="shared" si="8"/>
        <v>36.92</v>
      </c>
      <c r="H64" s="13">
        <f t="shared" si="12"/>
        <v>1.48</v>
      </c>
    </row>
    <row r="65" spans="1:8" ht="15" x14ac:dyDescent="0.25">
      <c r="A65" s="8" t="s">
        <v>60</v>
      </c>
      <c r="B65" s="9">
        <v>185</v>
      </c>
      <c r="C65" s="10">
        <f t="shared" si="5"/>
        <v>130</v>
      </c>
      <c r="D65" s="10">
        <f>ROUND(B65-C65,0)</f>
        <v>55</v>
      </c>
      <c r="E65" s="11">
        <v>1.6</v>
      </c>
      <c r="F65" s="12">
        <f>D65*E65</f>
        <v>88</v>
      </c>
      <c r="G65" s="11">
        <f t="shared" si="8"/>
        <v>84.61</v>
      </c>
      <c r="H65" s="13">
        <f>ROUND(F65-G65,2)</f>
        <v>3.39</v>
      </c>
    </row>
    <row r="66" spans="1:8" ht="15" x14ac:dyDescent="0.25">
      <c r="A66" s="8" t="s">
        <v>61</v>
      </c>
      <c r="B66" s="9">
        <v>11</v>
      </c>
      <c r="C66" s="10">
        <f t="shared" si="5"/>
        <v>8</v>
      </c>
      <c r="D66" s="10">
        <f>ROUND(B66-C66,0)</f>
        <v>3</v>
      </c>
      <c r="E66" s="11">
        <v>3.5</v>
      </c>
      <c r="F66" s="12">
        <f>D66*E66</f>
        <v>10.5</v>
      </c>
      <c r="G66" s="11">
        <f t="shared" si="8"/>
        <v>10.09</v>
      </c>
      <c r="H66" s="13">
        <f>ROUND(F66-G66,2)</f>
        <v>0.41</v>
      </c>
    </row>
    <row r="67" spans="1:8" ht="15" x14ac:dyDescent="0.25">
      <c r="A67" s="8" t="s">
        <v>77</v>
      </c>
      <c r="B67" s="9">
        <v>1</v>
      </c>
      <c r="C67" s="10">
        <f t="shared" si="5"/>
        <v>1</v>
      </c>
      <c r="D67" s="10">
        <f>ROUND(B67-C67,0)</f>
        <v>0</v>
      </c>
      <c r="E67" s="11">
        <v>3</v>
      </c>
      <c r="F67" s="12">
        <f>D67*E67</f>
        <v>0</v>
      </c>
      <c r="G67" s="11">
        <f t="shared" si="8"/>
        <v>0</v>
      </c>
      <c r="H67" s="13">
        <f>ROUND(F67-G67,2)</f>
        <v>0</v>
      </c>
    </row>
    <row r="68" spans="1:8" ht="15" x14ac:dyDescent="0.25">
      <c r="A68" s="8" t="s">
        <v>62</v>
      </c>
      <c r="B68" s="9">
        <v>13</v>
      </c>
      <c r="C68" s="10">
        <f>ROUND(B68*70%,0)</f>
        <v>9</v>
      </c>
      <c r="D68" s="10">
        <f>ROUND(B68-C68,0)</f>
        <v>4</v>
      </c>
      <c r="E68" s="11">
        <v>6</v>
      </c>
      <c r="F68" s="12">
        <f>D68*E68</f>
        <v>24</v>
      </c>
      <c r="G68" s="11">
        <f>ROUNDDOWN(F68/1.04,2)</f>
        <v>23.07</v>
      </c>
      <c r="H68" s="13">
        <f>ROUND(F68-G68,2)</f>
        <v>0.93</v>
      </c>
    </row>
    <row r="69" spans="1:8" ht="15" x14ac:dyDescent="0.25">
      <c r="A69" s="20" t="s">
        <v>63</v>
      </c>
      <c r="B69" s="16">
        <v>2161</v>
      </c>
      <c r="C69" s="17">
        <f t="shared" si="5"/>
        <v>1513</v>
      </c>
      <c r="D69" s="17">
        <f t="shared" si="10"/>
        <v>648</v>
      </c>
      <c r="E69" s="18">
        <v>2</v>
      </c>
      <c r="F69" s="19">
        <f t="shared" si="11"/>
        <v>1296</v>
      </c>
      <c r="G69" s="18">
        <f t="shared" si="8"/>
        <v>1246.1500000000001</v>
      </c>
      <c r="H69" s="13">
        <f t="shared" si="12"/>
        <v>49.85</v>
      </c>
    </row>
    <row r="70" spans="1:8" ht="15" x14ac:dyDescent="0.25">
      <c r="A70" s="15" t="s">
        <v>64</v>
      </c>
      <c r="B70" s="16">
        <v>1642</v>
      </c>
      <c r="C70" s="17">
        <f t="shared" si="5"/>
        <v>1149</v>
      </c>
      <c r="D70" s="17">
        <f t="shared" si="10"/>
        <v>493</v>
      </c>
      <c r="E70" s="18">
        <v>2</v>
      </c>
      <c r="F70" s="19">
        <f t="shared" si="11"/>
        <v>986</v>
      </c>
      <c r="G70" s="18">
        <f t="shared" si="8"/>
        <v>948.07</v>
      </c>
      <c r="H70" s="13">
        <f t="shared" si="12"/>
        <v>37.93</v>
      </c>
    </row>
    <row r="71" spans="1:8" ht="15" x14ac:dyDescent="0.25">
      <c r="A71" s="8" t="s">
        <v>65</v>
      </c>
      <c r="B71" s="9">
        <v>47</v>
      </c>
      <c r="C71" s="10">
        <f t="shared" si="5"/>
        <v>33</v>
      </c>
      <c r="D71" s="10">
        <f t="shared" si="10"/>
        <v>14</v>
      </c>
      <c r="E71" s="11">
        <v>3</v>
      </c>
      <c r="F71" s="12">
        <f t="shared" si="11"/>
        <v>42</v>
      </c>
      <c r="G71" s="11">
        <f t="shared" si="8"/>
        <v>40.380000000000003</v>
      </c>
      <c r="H71" s="13">
        <f t="shared" si="12"/>
        <v>1.62</v>
      </c>
    </row>
    <row r="72" spans="1:8" ht="15" x14ac:dyDescent="0.25">
      <c r="A72" s="8" t="s">
        <v>66</v>
      </c>
      <c r="B72" s="9">
        <v>21</v>
      </c>
      <c r="C72" s="10">
        <f>ROUND(B72*70%,0)</f>
        <v>15</v>
      </c>
      <c r="D72" s="10">
        <f t="shared" si="10"/>
        <v>6</v>
      </c>
      <c r="E72" s="11">
        <v>1.5</v>
      </c>
      <c r="F72" s="12">
        <f t="shared" si="11"/>
        <v>9</v>
      </c>
      <c r="G72" s="11">
        <f>ROUNDDOWN(F72/1.04,2)</f>
        <v>8.65</v>
      </c>
      <c r="H72" s="21">
        <f t="shared" si="12"/>
        <v>0.35</v>
      </c>
    </row>
    <row r="73" spans="1:8" ht="15" x14ac:dyDescent="0.25">
      <c r="A73" s="8" t="s">
        <v>67</v>
      </c>
      <c r="B73" s="9">
        <v>173</v>
      </c>
      <c r="C73" s="10">
        <f>ROUND(B73*70%,0)</f>
        <v>121</v>
      </c>
      <c r="D73" s="10">
        <f t="shared" si="10"/>
        <v>52</v>
      </c>
      <c r="E73" s="11">
        <v>1</v>
      </c>
      <c r="F73" s="12">
        <f t="shared" si="11"/>
        <v>52</v>
      </c>
      <c r="G73" s="11">
        <f>ROUNDDOWN(F73/1.04,2)</f>
        <v>50</v>
      </c>
      <c r="H73" s="13">
        <f t="shared" si="12"/>
        <v>2</v>
      </c>
    </row>
    <row r="74" spans="1:8" ht="15" x14ac:dyDescent="0.25">
      <c r="A74" s="8" t="s">
        <v>68</v>
      </c>
      <c r="B74" s="9">
        <v>14</v>
      </c>
      <c r="C74" s="10">
        <f>ROUND(B74*70%,0)</f>
        <v>10</v>
      </c>
      <c r="D74" s="10">
        <f t="shared" si="10"/>
        <v>4</v>
      </c>
      <c r="E74" s="11">
        <v>0.85</v>
      </c>
      <c r="F74" s="12">
        <f t="shared" si="11"/>
        <v>3.4</v>
      </c>
      <c r="G74" s="11">
        <f>ROUNDDOWN(F74/1.04,2)</f>
        <v>3.26</v>
      </c>
      <c r="H74" s="13">
        <f t="shared" si="12"/>
        <v>0.14000000000000001</v>
      </c>
    </row>
    <row r="75" spans="1:8" ht="15" x14ac:dyDescent="0.25">
      <c r="A75" s="8" t="s">
        <v>69</v>
      </c>
      <c r="B75" s="9">
        <v>43</v>
      </c>
      <c r="C75" s="10">
        <f>ROUND(B75*70%,0)</f>
        <v>30</v>
      </c>
      <c r="D75" s="10">
        <f t="shared" si="10"/>
        <v>13</v>
      </c>
      <c r="E75" s="11">
        <v>2</v>
      </c>
      <c r="F75" s="12">
        <f t="shared" si="11"/>
        <v>26</v>
      </c>
      <c r="G75" s="11">
        <f>ROUNDDOWN(F75/1.04,2)</f>
        <v>25</v>
      </c>
      <c r="H75" s="21">
        <f t="shared" si="12"/>
        <v>1</v>
      </c>
    </row>
    <row r="76" spans="1:8" ht="16.5" thickBot="1" x14ac:dyDescent="0.25">
      <c r="A76" s="22" t="s">
        <v>70</v>
      </c>
      <c r="B76" s="23"/>
      <c r="C76" s="23"/>
      <c r="D76" s="23"/>
      <c r="E76" s="23"/>
      <c r="F76" s="23"/>
      <c r="G76" s="24"/>
      <c r="H76" s="25">
        <f>SUM(H9:H75)</f>
        <v>299.86000000000007</v>
      </c>
    </row>
    <row r="77" spans="1:8" x14ac:dyDescent="0.2">
      <c r="A77" s="26"/>
      <c r="B77" s="27"/>
      <c r="C77" s="27"/>
      <c r="D77" s="27"/>
      <c r="E77" s="27"/>
      <c r="F77" s="27"/>
      <c r="G77" s="27"/>
      <c r="H77" s="28"/>
    </row>
    <row r="78" spans="1:8" x14ac:dyDescent="0.2">
      <c r="A78" s="29"/>
      <c r="B78" s="30"/>
      <c r="C78" s="30"/>
      <c r="D78" s="30"/>
      <c r="E78" s="30"/>
      <c r="F78" s="30"/>
      <c r="G78" s="30"/>
      <c r="H78" s="31"/>
    </row>
    <row r="79" spans="1:8" x14ac:dyDescent="0.2">
      <c r="A79" s="29"/>
      <c r="B79" s="30"/>
      <c r="C79" s="30"/>
      <c r="D79" s="30"/>
      <c r="E79" s="30"/>
      <c r="F79" s="30"/>
      <c r="G79" s="30"/>
      <c r="H79" s="31"/>
    </row>
    <row r="80" spans="1:8" x14ac:dyDescent="0.2">
      <c r="A80" s="29"/>
      <c r="B80" s="30"/>
      <c r="C80" s="30"/>
      <c r="D80" s="30"/>
      <c r="E80" s="30"/>
      <c r="F80" s="30"/>
      <c r="G80" s="30"/>
      <c r="H80" s="31"/>
    </row>
    <row r="81" spans="1:8" x14ac:dyDescent="0.2">
      <c r="A81" s="29"/>
      <c r="B81" s="30"/>
      <c r="C81" s="30"/>
      <c r="D81" s="30"/>
      <c r="E81" s="30"/>
      <c r="F81" s="30"/>
      <c r="G81" s="30"/>
      <c r="H81" s="31"/>
    </row>
    <row r="82" spans="1:8" x14ac:dyDescent="0.2">
      <c r="A82" s="29"/>
      <c r="B82" s="30"/>
      <c r="C82" s="30"/>
      <c r="D82" s="30"/>
      <c r="E82" s="30"/>
      <c r="F82" s="30"/>
      <c r="G82" s="30"/>
      <c r="H82" s="31"/>
    </row>
    <row r="83" spans="1:8" x14ac:dyDescent="0.2">
      <c r="A83" s="29"/>
      <c r="B83" s="30"/>
      <c r="C83" s="30"/>
      <c r="D83" s="30"/>
      <c r="E83" s="30"/>
      <c r="F83" s="30"/>
      <c r="G83" s="30"/>
      <c r="H83" s="31"/>
    </row>
    <row r="84" spans="1:8" x14ac:dyDescent="0.2">
      <c r="A84" s="29"/>
      <c r="B84" s="30"/>
      <c r="C84" s="30"/>
      <c r="D84" s="30"/>
      <c r="E84" s="30"/>
      <c r="F84" s="30"/>
      <c r="G84" s="30"/>
      <c r="H84" s="31"/>
    </row>
    <row r="85" spans="1:8" x14ac:dyDescent="0.2">
      <c r="A85" s="29"/>
      <c r="B85" s="30"/>
      <c r="C85" s="30"/>
      <c r="D85" s="30"/>
      <c r="E85" s="30"/>
      <c r="F85" s="30"/>
      <c r="G85" s="30"/>
      <c r="H85" s="31"/>
    </row>
    <row r="86" spans="1:8" x14ac:dyDescent="0.2">
      <c r="A86" s="29"/>
      <c r="B86" s="30"/>
      <c r="C86" s="30"/>
      <c r="D86" s="30"/>
      <c r="E86" s="30"/>
      <c r="F86" s="30"/>
      <c r="G86" s="30"/>
      <c r="H86" s="31"/>
    </row>
    <row r="87" spans="1:8" x14ac:dyDescent="0.2">
      <c r="A87" s="29"/>
      <c r="B87" s="30"/>
      <c r="C87" s="30"/>
      <c r="D87" s="30"/>
      <c r="E87" s="30"/>
      <c r="F87" s="30"/>
      <c r="G87" s="30"/>
      <c r="H87" s="31"/>
    </row>
    <row r="88" spans="1:8" x14ac:dyDescent="0.2">
      <c r="A88" s="29"/>
      <c r="B88" s="30"/>
      <c r="C88" s="30"/>
      <c r="D88" s="30"/>
      <c r="E88" s="30"/>
      <c r="F88" s="30"/>
      <c r="G88" s="30"/>
      <c r="H88" s="31"/>
    </row>
    <row r="89" spans="1:8" x14ac:dyDescent="0.2">
      <c r="A89" s="29"/>
      <c r="B89" s="30"/>
      <c r="C89" s="30"/>
      <c r="D89" s="30"/>
      <c r="E89" s="30"/>
      <c r="F89" s="30"/>
      <c r="G89" s="30"/>
      <c r="H89" s="31"/>
    </row>
    <row r="90" spans="1:8" x14ac:dyDescent="0.2">
      <c r="A90" s="29"/>
      <c r="B90" s="30"/>
      <c r="C90" s="30"/>
      <c r="D90" s="30"/>
      <c r="E90" s="30"/>
      <c r="F90" s="30"/>
      <c r="G90" s="30"/>
      <c r="H90" s="31"/>
    </row>
    <row r="91" spans="1:8" x14ac:dyDescent="0.2">
      <c r="A91" s="29"/>
      <c r="B91" s="30"/>
      <c r="C91" s="30"/>
      <c r="D91" s="30"/>
      <c r="E91" s="30"/>
      <c r="F91" s="30"/>
      <c r="G91" s="30"/>
      <c r="H91" s="31"/>
    </row>
    <row r="92" spans="1:8" x14ac:dyDescent="0.2">
      <c r="A92" s="29"/>
      <c r="B92" s="30"/>
      <c r="C92" s="30"/>
      <c r="D92" s="30"/>
      <c r="E92" s="30"/>
      <c r="F92" s="30"/>
      <c r="G92" s="30"/>
      <c r="H92" s="31"/>
    </row>
    <row r="93" spans="1:8" x14ac:dyDescent="0.2">
      <c r="A93" s="29"/>
      <c r="B93" s="30"/>
      <c r="C93" s="30"/>
      <c r="D93" s="30"/>
      <c r="E93" s="30"/>
      <c r="F93" s="30"/>
      <c r="G93" s="30"/>
      <c r="H93" s="31"/>
    </row>
    <row r="94" spans="1:8" x14ac:dyDescent="0.2">
      <c r="A94" s="29"/>
      <c r="B94" s="30"/>
      <c r="C94" s="30"/>
      <c r="D94" s="30"/>
      <c r="E94" s="30"/>
      <c r="F94" s="30"/>
      <c r="G94" s="30"/>
      <c r="H94" s="31"/>
    </row>
    <row r="95" spans="1:8" x14ac:dyDescent="0.2">
      <c r="A95" s="29"/>
      <c r="B95" s="30"/>
      <c r="C95" s="30"/>
      <c r="D95" s="30"/>
      <c r="E95" s="30"/>
      <c r="F95" s="30"/>
      <c r="G95" s="30"/>
      <c r="H95" s="31"/>
    </row>
    <row r="96" spans="1:8" x14ac:dyDescent="0.2">
      <c r="A96" s="29"/>
      <c r="B96" s="30"/>
      <c r="C96" s="30"/>
      <c r="D96" s="30"/>
      <c r="E96" s="30"/>
      <c r="F96" s="30"/>
      <c r="G96" s="30"/>
      <c r="H96" s="31"/>
    </row>
    <row r="97" spans="1:8" x14ac:dyDescent="0.2">
      <c r="A97" s="29"/>
      <c r="B97" s="30"/>
      <c r="C97" s="30"/>
      <c r="D97" s="30"/>
      <c r="E97" s="30"/>
      <c r="F97" s="30"/>
      <c r="G97" s="30"/>
      <c r="H97" s="31"/>
    </row>
    <row r="98" spans="1:8" ht="13.5" thickBot="1" x14ac:dyDescent="0.25">
      <c r="A98" s="32"/>
      <c r="B98" s="33"/>
      <c r="C98" s="33"/>
      <c r="D98" s="33"/>
      <c r="E98" s="33"/>
      <c r="F98" s="33"/>
      <c r="G98" s="33"/>
      <c r="H98" s="34"/>
    </row>
  </sheetData>
  <mergeCells count="4">
    <mergeCell ref="D2:F2"/>
    <mergeCell ref="G2:H2"/>
    <mergeCell ref="A76:G76"/>
    <mergeCell ref="A77:H98"/>
  </mergeCells>
  <printOptions gridLines="1"/>
  <pageMargins left="0.31496062992125984" right="0" top="0.39370078740157483" bottom="0.19685039370078741" header="0.51181102362204722" footer="0.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XSTAMPAPARI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2020-10-31T10:15:18Z</dcterms:created>
  <dcterms:modified xsi:type="dcterms:W3CDTF">2020-10-31T10:29:10Z</dcterms:modified>
</cp:coreProperties>
</file>