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35"/>
  </bookViews>
  <sheets>
    <sheet name="XSTAMPADISPARI" sheetId="1" r:id="rId1"/>
  </sheets>
  <calcPr calcId="145621"/>
</workbook>
</file>

<file path=xl/calcChain.xml><?xml version="1.0" encoding="utf-8"?>
<calcChain xmlns="http://schemas.openxmlformats.org/spreadsheetml/2006/main">
  <c r="C43" i="1" l="1"/>
  <c r="D43" i="1" s="1"/>
  <c r="F43" i="1" s="1"/>
  <c r="C42" i="1"/>
  <c r="D42" i="1" s="1"/>
  <c r="F42" i="1" s="1"/>
  <c r="C41" i="1"/>
  <c r="D41" i="1" s="1"/>
  <c r="F41" i="1" s="1"/>
  <c r="G41" i="1" s="1"/>
  <c r="C40" i="1"/>
  <c r="D40" i="1" s="1"/>
  <c r="F40" i="1" s="1"/>
  <c r="G40" i="1" s="1"/>
  <c r="C33" i="1"/>
  <c r="D33" i="1" s="1"/>
  <c r="F33" i="1" s="1"/>
  <c r="G33" i="1" s="1"/>
  <c r="H33" i="1" s="1"/>
  <c r="C23" i="1"/>
  <c r="D23" i="1" s="1"/>
  <c r="F23" i="1" s="1"/>
  <c r="C22" i="1"/>
  <c r="D22" i="1" s="1"/>
  <c r="F22" i="1" s="1"/>
  <c r="G43" i="1" l="1"/>
  <c r="H43" i="1" s="1"/>
  <c r="G42" i="1"/>
  <c r="H42" i="1" s="1"/>
  <c r="H41" i="1"/>
  <c r="H40" i="1"/>
  <c r="G23" i="1"/>
  <c r="H23" i="1" s="1"/>
  <c r="G22" i="1"/>
  <c r="H22" i="1" s="1"/>
  <c r="C19" i="1"/>
  <c r="D19" i="1" s="1"/>
  <c r="F19" i="1" s="1"/>
  <c r="G19" i="1" s="1"/>
  <c r="H19" i="1" s="1"/>
  <c r="C18" i="1"/>
  <c r="D18" i="1" s="1"/>
  <c r="F18" i="1" s="1"/>
  <c r="G18" i="1" s="1"/>
  <c r="C17" i="1"/>
  <c r="D17" i="1" s="1"/>
  <c r="F17" i="1" s="1"/>
  <c r="C16" i="1"/>
  <c r="D16" i="1" s="1"/>
  <c r="F16" i="1" s="1"/>
  <c r="G16" i="1" s="1"/>
  <c r="C15" i="1"/>
  <c r="D15" i="1" s="1"/>
  <c r="F15" i="1" s="1"/>
  <c r="G15" i="1" s="1"/>
  <c r="H15" i="1" s="1"/>
  <c r="C13" i="1"/>
  <c r="D13" i="1" s="1"/>
  <c r="F13" i="1" s="1"/>
  <c r="C6" i="1"/>
  <c r="D6" i="1" s="1"/>
  <c r="F6" i="1" s="1"/>
  <c r="C46" i="1"/>
  <c r="D46" i="1" s="1"/>
  <c r="F46" i="1" s="1"/>
  <c r="C45" i="1"/>
  <c r="D45" i="1" s="1"/>
  <c r="F45" i="1" s="1"/>
  <c r="C44" i="1"/>
  <c r="D44" i="1" s="1"/>
  <c r="F44" i="1" s="1"/>
  <c r="C39" i="1"/>
  <c r="D39" i="1" s="1"/>
  <c r="F39" i="1" s="1"/>
  <c r="C38" i="1"/>
  <c r="D38" i="1" s="1"/>
  <c r="F38" i="1" s="1"/>
  <c r="C37" i="1"/>
  <c r="D37" i="1" s="1"/>
  <c r="F37" i="1" s="1"/>
  <c r="C36" i="1"/>
  <c r="D36" i="1" s="1"/>
  <c r="F36" i="1" s="1"/>
  <c r="C35" i="1"/>
  <c r="D35" i="1" s="1"/>
  <c r="F35" i="1" s="1"/>
  <c r="C34" i="1"/>
  <c r="D34" i="1" s="1"/>
  <c r="F34" i="1" s="1"/>
  <c r="C32" i="1"/>
  <c r="D32" i="1" s="1"/>
  <c r="F32" i="1" s="1"/>
  <c r="C31" i="1"/>
  <c r="D31" i="1" s="1"/>
  <c r="F31" i="1" s="1"/>
  <c r="C30" i="1"/>
  <c r="D30" i="1" s="1"/>
  <c r="F30" i="1" s="1"/>
  <c r="C29" i="1"/>
  <c r="D29" i="1" s="1"/>
  <c r="F29" i="1" s="1"/>
  <c r="C28" i="1"/>
  <c r="D28" i="1" s="1"/>
  <c r="F28" i="1" s="1"/>
  <c r="C27" i="1"/>
  <c r="D27" i="1" s="1"/>
  <c r="F27" i="1" s="1"/>
  <c r="C26" i="1"/>
  <c r="D26" i="1" s="1"/>
  <c r="F26" i="1" s="1"/>
  <c r="C25" i="1"/>
  <c r="D25" i="1" s="1"/>
  <c r="F25" i="1" s="1"/>
  <c r="C24" i="1"/>
  <c r="D24" i="1" s="1"/>
  <c r="F24" i="1" s="1"/>
  <c r="C21" i="1"/>
  <c r="D21" i="1" s="1"/>
  <c r="F21" i="1" s="1"/>
  <c r="C20" i="1"/>
  <c r="D20" i="1" s="1"/>
  <c r="F20" i="1" s="1"/>
  <c r="C14" i="1"/>
  <c r="D14" i="1" s="1"/>
  <c r="F14" i="1" s="1"/>
  <c r="C12" i="1"/>
  <c r="D12" i="1" s="1"/>
  <c r="F12" i="1" s="1"/>
  <c r="C11" i="1"/>
  <c r="D11" i="1" s="1"/>
  <c r="F11" i="1" s="1"/>
  <c r="C10" i="1"/>
  <c r="D10" i="1" s="1"/>
  <c r="F10" i="1" s="1"/>
  <c r="C9" i="1"/>
  <c r="D9" i="1" s="1"/>
  <c r="F9" i="1" s="1"/>
  <c r="C8" i="1"/>
  <c r="D8" i="1" s="1"/>
  <c r="F8" i="1" s="1"/>
  <c r="C7" i="1"/>
  <c r="D7" i="1" s="1"/>
  <c r="F7" i="1" s="1"/>
  <c r="C5" i="1"/>
  <c r="D5" i="1" s="1"/>
  <c r="F5" i="1" s="1"/>
  <c r="C4" i="1"/>
  <c r="D4" i="1" s="1"/>
  <c r="F4" i="1" s="1"/>
  <c r="C3" i="1"/>
  <c r="D3" i="1" s="1"/>
  <c r="F3" i="1" s="1"/>
  <c r="G13" i="1" l="1"/>
  <c r="H13" i="1" s="1"/>
  <c r="G17" i="1"/>
  <c r="H17" i="1" s="1"/>
  <c r="H18" i="1"/>
  <c r="H16" i="1"/>
  <c r="G6" i="1"/>
  <c r="H6" i="1" s="1"/>
  <c r="G4" i="1"/>
  <c r="H4" i="1" s="1"/>
  <c r="G26" i="1"/>
  <c r="H26" i="1" s="1"/>
  <c r="G38" i="1"/>
  <c r="H38" i="1" s="1"/>
  <c r="G5" i="1"/>
  <c r="H5" i="1" s="1"/>
  <c r="G12" i="1"/>
  <c r="H12" i="1" s="1"/>
  <c r="G24" i="1"/>
  <c r="H24" i="1" s="1"/>
  <c r="G27" i="1"/>
  <c r="H27" i="1" s="1"/>
  <c r="G32" i="1"/>
  <c r="H32" i="1" s="1"/>
  <c r="G39" i="1"/>
  <c r="H39" i="1" s="1"/>
  <c r="G30" i="1"/>
  <c r="H30" i="1" s="1"/>
  <c r="G46" i="1"/>
  <c r="H46" i="1" s="1"/>
  <c r="G7" i="1"/>
  <c r="H7" i="1" s="1"/>
  <c r="G14" i="1"/>
  <c r="H14" i="1" s="1"/>
  <c r="G25" i="1"/>
  <c r="H25" i="1" s="1"/>
  <c r="G28" i="1"/>
  <c r="H28" i="1" s="1"/>
  <c r="G34" i="1"/>
  <c r="H34" i="1" s="1"/>
  <c r="G44" i="1"/>
  <c r="H44" i="1" s="1"/>
  <c r="G10" i="1"/>
  <c r="H10" i="1" s="1"/>
  <c r="G36" i="1"/>
  <c r="H36" i="1" s="1"/>
  <c r="G9" i="1"/>
  <c r="H9" i="1" s="1"/>
  <c r="G20" i="1"/>
  <c r="H20" i="1" s="1"/>
  <c r="G29" i="1"/>
  <c r="H29" i="1" s="1"/>
  <c r="G35" i="1"/>
  <c r="H35" i="1" s="1"/>
  <c r="G37" i="1"/>
  <c r="H37" i="1" s="1"/>
  <c r="G45" i="1"/>
  <c r="H45" i="1" s="1"/>
  <c r="G3" i="1"/>
  <c r="H3" i="1" s="1"/>
  <c r="G8" i="1"/>
  <c r="H8" i="1" s="1"/>
  <c r="G11" i="1"/>
  <c r="H11" i="1" s="1"/>
  <c r="G21" i="1"/>
  <c r="H21" i="1" s="1"/>
  <c r="G31" i="1"/>
  <c r="H31" i="1" s="1"/>
  <c r="H47" i="1" l="1"/>
</calcChain>
</file>

<file path=xl/sharedStrings.xml><?xml version="1.0" encoding="utf-8"?>
<sst xmlns="http://schemas.openxmlformats.org/spreadsheetml/2006/main" count="51" uniqueCount="49">
  <si>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</si>
  <si>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</si>
  <si>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</si>
  <si>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</si>
  <si>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</si>
  <si>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</si>
  <si>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</si>
  <si>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</si>
  <si>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</si>
  <si>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CATECHISTA: SECONDO…</t>
  </si>
  <si>
    <t>DIECI PAROLE D'AMORE</t>
  </si>
  <si>
    <t>FESTA DEL PERDONO</t>
  </si>
  <si>
    <t>FESTA… GUIDA</t>
  </si>
  <si>
    <t>IO SONO CON VOI 1°PARTE</t>
  </si>
  <si>
    <t>IO SONO CON VOI 2°PARTE</t>
  </si>
  <si>
    <t>MIA PREGHIERA</t>
  </si>
  <si>
    <t>MIO GESÙ</t>
  </si>
  <si>
    <t>PADRE PERDONAMI</t>
  </si>
  <si>
    <t>PER ILLUMINARE</t>
  </si>
  <si>
    <t>PREGARE OGNI GIORNO</t>
  </si>
  <si>
    <t>PREGHIAMO CON MARIA</t>
  </si>
  <si>
    <t>PREGHIERE A S.MICHELE ARC.</t>
  </si>
  <si>
    <t>PRIMA CONFESSIONE…</t>
  </si>
  <si>
    <t xml:space="preserve">VANGELO E ATTI tasc. cena </t>
  </si>
  <si>
    <t>VANGELO E ATTI tasc.</t>
  </si>
  <si>
    <t>VANGELO E ATTI tasc. ragazzi</t>
  </si>
  <si>
    <t xml:space="preserve">VIA CRUCIS </t>
  </si>
  <si>
    <t>VIA CRUCIS DIALOGATA</t>
  </si>
  <si>
    <t>VIA LUCIS</t>
  </si>
  <si>
    <t xml:space="preserve">                                                                          TOTALE I.V.A.</t>
  </si>
  <si>
    <t>ANGELO DI DIO</t>
  </si>
  <si>
    <t>COLUIIN CUI CREDO</t>
  </si>
  <si>
    <t>CRESIMA, UN DONO</t>
  </si>
  <si>
    <t>GESU CI CHIAMA - 1 G.</t>
  </si>
  <si>
    <t>GESU CI CHIAMA1 - SCHEDE</t>
  </si>
  <si>
    <t>GESU CI RIVELA - 2 - GUIDA</t>
  </si>
  <si>
    <t>GESU CI RIVELA 2 - SUSS</t>
  </si>
  <si>
    <t>GESU RESTA 3 - GUIDA</t>
  </si>
  <si>
    <t>GESU RESTA 3 - SUSS</t>
  </si>
  <si>
    <t>IN CAMMINO CON GESU</t>
  </si>
  <si>
    <t>IO TI BATTEZZO</t>
  </si>
  <si>
    <t>MADRE DEL SIGNORE</t>
  </si>
  <si>
    <t>PREGHIAMO IL PADRONE</t>
  </si>
  <si>
    <t>PRENDETE E …</t>
  </si>
  <si>
    <t>PRIMI PASSI - anno B - suss</t>
  </si>
  <si>
    <t>VANGELO E ATTI tasc. Occasioni</t>
  </si>
  <si>
    <t>VENITE BENEDETTI</t>
  </si>
  <si>
    <t>VENITE CON ME  1 - SUSS</t>
  </si>
  <si>
    <t>VENITE CON ME 2 - SUSS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</si>
</sst>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/>
    <xf numFmtId="164" fontId="7" fillId="0" borderId="6" xfId="1" applyNumberFormat="1" applyFont="1" applyBorder="1"/>
    <xf numFmtId="164" fontId="8" fillId="0" borderId="6" xfId="1" applyNumberFormat="1" applyFont="1" applyBorder="1"/>
    <xf numFmtId="41" fontId="7" fillId="0" borderId="6" xfId="0" applyNumberFormat="1" applyFont="1" applyBorder="1"/>
    <xf numFmtId="164" fontId="9" fillId="0" borderId="10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27697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2020                                       SETTEMBRE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14950" y="1464425"/>
          <a:ext cx="962025" cy="3072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90800" y="1314450"/>
          <a:ext cx="36861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0676" y="1082040"/>
          <a:ext cx="1886124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30191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5916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18989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714998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38910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900701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66649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28440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81330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9820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81087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42235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25115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80619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601056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34838" y="1771650"/>
          <a:ext cx="57611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609325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34838" y="17716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806427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713365" y="17716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642601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314950" y="1771650"/>
          <a:ext cx="64260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46" workbookViewId="0">
      <selection activeCell="F5" sqref="F5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4.42578125" customWidth="1"/>
    <col min="9" max="9" width="13.140625" customWidth="1"/>
  </cols>
  <sheetData>
    <row r="1" spans="1:10" s="1" customFormat="1" ht="78" customHeight="1" thickBot="1" x14ac:dyDescent="0.25">
      <c r="I1" s="2" t="s">
        <v>0</v>
      </c>
    </row>
    <row r="2" spans="1:10" s="5" customFormat="1" ht="61.5" customHeight="1" x14ac:dyDescent="0.2">
      <c r="A2" s="3" t="s">
        <v>1</v>
      </c>
      <c r="B2" s="4" t="s">
        <v>2</v>
      </c>
      <c r="C2" s="4" t="s">
        <v>3</v>
      </c>
      <c r="D2" s="13" t="s">
        <v>4</v>
      </c>
      <c r="E2" s="13"/>
      <c r="F2" s="13"/>
      <c r="G2" s="14" t="s">
        <v>5</v>
      </c>
      <c r="H2" s="15"/>
    </row>
    <row r="3" spans="1:10" ht="15" x14ac:dyDescent="0.25">
      <c r="A3" s="6" t="s">
        <v>6</v>
      </c>
      <c r="B3" s="7">
        <v>16</v>
      </c>
      <c r="C3" s="8">
        <f>ROUND(B3*70%,0)</f>
        <v>11</v>
      </c>
      <c r="D3" s="8">
        <f>ROUND(B3-C3,0)</f>
        <v>5</v>
      </c>
      <c r="E3" s="9">
        <v>5.16</v>
      </c>
      <c r="F3" s="10">
        <f>D3*E3</f>
        <v>25.8</v>
      </c>
      <c r="G3" s="9">
        <f>ROUNDDOWN(F3/1.04,2)</f>
        <v>24.8</v>
      </c>
      <c r="H3" s="9">
        <f>ROUND(F3-G3,2)</f>
        <v>1</v>
      </c>
    </row>
    <row r="4" spans="1:10" ht="15" x14ac:dyDescent="0.25">
      <c r="A4" s="6" t="s">
        <v>7</v>
      </c>
      <c r="B4" s="7">
        <v>9</v>
      </c>
      <c r="C4" s="8">
        <f t="shared" ref="C4:C23" si="0">ROUND(B4*70%,0)</f>
        <v>6</v>
      </c>
      <c r="D4" s="8">
        <f t="shared" ref="D4:D46" si="1">ROUND(B4-C4,0)</f>
        <v>3</v>
      </c>
      <c r="E4" s="9">
        <v>6.2</v>
      </c>
      <c r="F4" s="10">
        <f t="shared" ref="F4:F46" si="2">D4*E4</f>
        <v>18.600000000000001</v>
      </c>
      <c r="G4" s="9">
        <f t="shared" ref="G4:G23" si="3">ROUNDDOWN(F4/1.04,2)</f>
        <v>17.88</v>
      </c>
      <c r="H4" s="9">
        <f t="shared" ref="H4:H46" si="4">ROUND(F4-G4,2)</f>
        <v>0.72</v>
      </c>
    </row>
    <row r="5" spans="1:10" ht="15" x14ac:dyDescent="0.25">
      <c r="A5" s="6" t="s">
        <v>8</v>
      </c>
      <c r="B5" s="11">
        <v>73</v>
      </c>
      <c r="C5" s="8">
        <f t="shared" si="0"/>
        <v>51</v>
      </c>
      <c r="D5" s="8">
        <f t="shared" si="1"/>
        <v>22</v>
      </c>
      <c r="E5" s="9">
        <v>0.85</v>
      </c>
      <c r="F5" s="10">
        <f t="shared" si="2"/>
        <v>18.7</v>
      </c>
      <c r="G5" s="9">
        <f t="shared" si="3"/>
        <v>17.98</v>
      </c>
      <c r="H5" s="9">
        <f t="shared" si="4"/>
        <v>0.72</v>
      </c>
    </row>
    <row r="6" spans="1:10" ht="15" x14ac:dyDescent="0.25">
      <c r="A6" s="6" t="s">
        <v>30</v>
      </c>
      <c r="B6" s="11">
        <v>2</v>
      </c>
      <c r="C6" s="8">
        <f t="shared" ref="C6" si="5">ROUND(B6*70%,0)</f>
        <v>1</v>
      </c>
      <c r="D6" s="8">
        <f t="shared" ref="D6" si="6">ROUND(B6-C6,0)</f>
        <v>1</v>
      </c>
      <c r="E6" s="9">
        <v>3</v>
      </c>
      <c r="F6" s="10">
        <f t="shared" ref="F6" si="7">D6*E6</f>
        <v>3</v>
      </c>
      <c r="G6" s="9">
        <f t="shared" ref="G6" si="8">ROUNDDOWN(F6/1.04,2)</f>
        <v>2.88</v>
      </c>
      <c r="H6" s="9">
        <f t="shared" ref="H6" si="9">ROUND(F6-G6,2)</f>
        <v>0.12</v>
      </c>
    </row>
    <row r="7" spans="1:10" ht="15" x14ac:dyDescent="0.25">
      <c r="A7" s="6" t="s">
        <v>9</v>
      </c>
      <c r="B7" s="11">
        <v>31</v>
      </c>
      <c r="C7" s="8">
        <f>ROUND(B7*70%,0)</f>
        <v>22</v>
      </c>
      <c r="D7" s="8">
        <f>ROUND(B7-C7,0)</f>
        <v>9</v>
      </c>
      <c r="E7" s="9">
        <v>3.5</v>
      </c>
      <c r="F7" s="10">
        <f>D7*E7</f>
        <v>31.5</v>
      </c>
      <c r="G7" s="9">
        <f>ROUNDDOWN(F7/1.04,2)</f>
        <v>30.28</v>
      </c>
      <c r="H7" s="9">
        <f>ROUND(F7-G7,2)</f>
        <v>1.22</v>
      </c>
    </row>
    <row r="8" spans="1:10" ht="15" x14ac:dyDescent="0.25">
      <c r="A8" s="6" t="s">
        <v>31</v>
      </c>
      <c r="B8" s="11">
        <v>4</v>
      </c>
      <c r="C8" s="8">
        <f t="shared" si="0"/>
        <v>3</v>
      </c>
      <c r="D8" s="8">
        <f>ROUND(B8-C8,0)</f>
        <v>1</v>
      </c>
      <c r="E8" s="9">
        <v>2.5</v>
      </c>
      <c r="F8" s="10">
        <f>D8*E8</f>
        <v>2.5</v>
      </c>
      <c r="G8" s="9">
        <f t="shared" si="3"/>
        <v>2.4</v>
      </c>
      <c r="H8" s="9">
        <f>ROUND(F8-G8,2)</f>
        <v>0.1</v>
      </c>
    </row>
    <row r="9" spans="1:10" ht="15" x14ac:dyDescent="0.25">
      <c r="A9" s="6" t="s">
        <v>32</v>
      </c>
      <c r="B9" s="11">
        <v>11</v>
      </c>
      <c r="C9" s="8">
        <f t="shared" si="0"/>
        <v>8</v>
      </c>
      <c r="D9" s="8">
        <f t="shared" si="1"/>
        <v>3</v>
      </c>
      <c r="E9" s="9">
        <v>2.5</v>
      </c>
      <c r="F9" s="10">
        <f t="shared" si="2"/>
        <v>7.5</v>
      </c>
      <c r="G9" s="9">
        <f t="shared" si="3"/>
        <v>7.21</v>
      </c>
      <c r="H9" s="9">
        <f t="shared" si="4"/>
        <v>0.28999999999999998</v>
      </c>
    </row>
    <row r="10" spans="1:10" ht="15" x14ac:dyDescent="0.25">
      <c r="A10" s="6" t="s">
        <v>10</v>
      </c>
      <c r="B10" s="11">
        <v>4</v>
      </c>
      <c r="C10" s="8">
        <f t="shared" si="0"/>
        <v>3</v>
      </c>
      <c r="D10" s="8">
        <f t="shared" si="1"/>
        <v>1</v>
      </c>
      <c r="E10" s="9">
        <v>2.1</v>
      </c>
      <c r="F10" s="10">
        <f t="shared" si="2"/>
        <v>2.1</v>
      </c>
      <c r="G10" s="9">
        <f t="shared" si="3"/>
        <v>2.0099999999999998</v>
      </c>
      <c r="H10" s="9">
        <f t="shared" si="4"/>
        <v>0.09</v>
      </c>
      <c r="J10" s="1"/>
    </row>
    <row r="11" spans="1:10" ht="15" x14ac:dyDescent="0.25">
      <c r="A11" s="6" t="s">
        <v>11</v>
      </c>
      <c r="B11" s="11">
        <v>90</v>
      </c>
      <c r="C11" s="8">
        <f t="shared" si="0"/>
        <v>63</v>
      </c>
      <c r="D11" s="8">
        <f t="shared" si="1"/>
        <v>27</v>
      </c>
      <c r="E11" s="9">
        <v>3</v>
      </c>
      <c r="F11" s="10">
        <f t="shared" si="2"/>
        <v>81</v>
      </c>
      <c r="G11" s="9">
        <f t="shared" si="3"/>
        <v>77.88</v>
      </c>
      <c r="H11" s="9">
        <f t="shared" si="4"/>
        <v>3.12</v>
      </c>
      <c r="J11" s="1"/>
    </row>
    <row r="12" spans="1:10" ht="15" x14ac:dyDescent="0.25">
      <c r="A12" s="6" t="s">
        <v>12</v>
      </c>
      <c r="B12" s="11">
        <v>1</v>
      </c>
      <c r="C12" s="8">
        <f t="shared" si="0"/>
        <v>1</v>
      </c>
      <c r="D12" s="8">
        <f t="shared" si="1"/>
        <v>0</v>
      </c>
      <c r="E12" s="9">
        <v>5</v>
      </c>
      <c r="F12" s="10">
        <f t="shared" si="2"/>
        <v>0</v>
      </c>
      <c r="G12" s="9">
        <f t="shared" si="3"/>
        <v>0</v>
      </c>
      <c r="H12" s="9">
        <f t="shared" si="4"/>
        <v>0</v>
      </c>
      <c r="J12" s="1"/>
    </row>
    <row r="13" spans="1:10" ht="15" x14ac:dyDescent="0.25">
      <c r="A13" s="6" t="s">
        <v>33</v>
      </c>
      <c r="B13" s="11">
        <v>4</v>
      </c>
      <c r="C13" s="8">
        <f t="shared" si="0"/>
        <v>3</v>
      </c>
      <c r="D13" s="8">
        <f t="shared" si="1"/>
        <v>1</v>
      </c>
      <c r="E13" s="9">
        <v>10</v>
      </c>
      <c r="F13" s="10">
        <f t="shared" si="2"/>
        <v>10</v>
      </c>
      <c r="G13" s="9">
        <f t="shared" si="3"/>
        <v>9.61</v>
      </c>
      <c r="H13" s="9">
        <f t="shared" si="4"/>
        <v>0.39</v>
      </c>
      <c r="J13" s="1"/>
    </row>
    <row r="14" spans="1:10" ht="12.4" customHeight="1" x14ac:dyDescent="0.25">
      <c r="A14" s="6" t="s">
        <v>34</v>
      </c>
      <c r="B14" s="11">
        <v>10</v>
      </c>
      <c r="C14" s="8">
        <f t="shared" si="0"/>
        <v>7</v>
      </c>
      <c r="D14" s="8">
        <f t="shared" si="1"/>
        <v>3</v>
      </c>
      <c r="E14" s="9">
        <v>3.5</v>
      </c>
      <c r="F14" s="10">
        <f t="shared" si="2"/>
        <v>10.5</v>
      </c>
      <c r="G14" s="9">
        <f t="shared" si="3"/>
        <v>10.09</v>
      </c>
      <c r="H14" s="9">
        <f t="shared" si="4"/>
        <v>0.41</v>
      </c>
    </row>
    <row r="15" spans="1:10" ht="12.4" customHeight="1" x14ac:dyDescent="0.25">
      <c r="A15" s="6" t="s">
        <v>35</v>
      </c>
      <c r="B15" s="11">
        <v>3</v>
      </c>
      <c r="C15" s="8">
        <f t="shared" si="0"/>
        <v>2</v>
      </c>
      <c r="D15" s="8">
        <f t="shared" si="1"/>
        <v>1</v>
      </c>
      <c r="E15" s="9">
        <v>10</v>
      </c>
      <c r="F15" s="10">
        <f t="shared" si="2"/>
        <v>10</v>
      </c>
      <c r="G15" s="9">
        <f t="shared" si="3"/>
        <v>9.61</v>
      </c>
      <c r="H15" s="9">
        <f t="shared" si="4"/>
        <v>0.39</v>
      </c>
    </row>
    <row r="16" spans="1:10" ht="12.4" customHeight="1" x14ac:dyDescent="0.25">
      <c r="A16" s="6" t="s">
        <v>36</v>
      </c>
      <c r="B16" s="11">
        <v>4</v>
      </c>
      <c r="C16" s="8">
        <f t="shared" si="0"/>
        <v>3</v>
      </c>
      <c r="D16" s="8">
        <f t="shared" si="1"/>
        <v>1</v>
      </c>
      <c r="E16" s="9">
        <v>3.5</v>
      </c>
      <c r="F16" s="10">
        <f t="shared" si="2"/>
        <v>3.5</v>
      </c>
      <c r="G16" s="9">
        <f t="shared" si="3"/>
        <v>3.36</v>
      </c>
      <c r="H16" s="9">
        <f t="shared" si="4"/>
        <v>0.14000000000000001</v>
      </c>
    </row>
    <row r="17" spans="1:8" ht="12.4" customHeight="1" x14ac:dyDescent="0.25">
      <c r="A17" s="6" t="s">
        <v>37</v>
      </c>
      <c r="B17" s="11">
        <v>3</v>
      </c>
      <c r="C17" s="8">
        <f t="shared" si="0"/>
        <v>2</v>
      </c>
      <c r="D17" s="8">
        <f t="shared" si="1"/>
        <v>1</v>
      </c>
      <c r="E17" s="9">
        <v>10</v>
      </c>
      <c r="F17" s="10">
        <f t="shared" si="2"/>
        <v>10</v>
      </c>
      <c r="G17" s="9">
        <f t="shared" si="3"/>
        <v>9.61</v>
      </c>
      <c r="H17" s="9">
        <f t="shared" si="4"/>
        <v>0.39</v>
      </c>
    </row>
    <row r="18" spans="1:8" ht="12.4" customHeight="1" x14ac:dyDescent="0.25">
      <c r="A18" s="6" t="s">
        <v>38</v>
      </c>
      <c r="B18" s="11">
        <v>5</v>
      </c>
      <c r="C18" s="8">
        <f t="shared" si="0"/>
        <v>4</v>
      </c>
      <c r="D18" s="8">
        <f t="shared" si="1"/>
        <v>1</v>
      </c>
      <c r="E18" s="9">
        <v>3.5</v>
      </c>
      <c r="F18" s="10">
        <f t="shared" si="2"/>
        <v>3.5</v>
      </c>
      <c r="G18" s="9">
        <f t="shared" si="3"/>
        <v>3.36</v>
      </c>
      <c r="H18" s="9">
        <f t="shared" si="4"/>
        <v>0.14000000000000001</v>
      </c>
    </row>
    <row r="19" spans="1:8" ht="12.4" customHeight="1" x14ac:dyDescent="0.25">
      <c r="A19" s="6" t="s">
        <v>39</v>
      </c>
      <c r="B19" s="11">
        <v>19</v>
      </c>
      <c r="C19" s="8">
        <f t="shared" si="0"/>
        <v>13</v>
      </c>
      <c r="D19" s="8">
        <f t="shared" si="1"/>
        <v>6</v>
      </c>
      <c r="E19" s="9">
        <v>3.8</v>
      </c>
      <c r="F19" s="10">
        <f t="shared" si="2"/>
        <v>22.799999999999997</v>
      </c>
      <c r="G19" s="9">
        <f t="shared" si="3"/>
        <v>21.92</v>
      </c>
      <c r="H19" s="9">
        <f t="shared" si="4"/>
        <v>0.88</v>
      </c>
    </row>
    <row r="20" spans="1:8" ht="12.4" customHeight="1" x14ac:dyDescent="0.25">
      <c r="A20" s="6" t="s">
        <v>13</v>
      </c>
      <c r="B20" s="11">
        <v>170</v>
      </c>
      <c r="C20" s="8">
        <f t="shared" si="0"/>
        <v>119</v>
      </c>
      <c r="D20" s="8">
        <f t="shared" si="1"/>
        <v>51</v>
      </c>
      <c r="E20" s="9">
        <v>2</v>
      </c>
      <c r="F20" s="10">
        <f t="shared" si="2"/>
        <v>102</v>
      </c>
      <c r="G20" s="9">
        <f t="shared" si="3"/>
        <v>98.07</v>
      </c>
      <c r="H20" s="9">
        <f t="shared" si="4"/>
        <v>3.93</v>
      </c>
    </row>
    <row r="21" spans="1:8" ht="12.4" customHeight="1" x14ac:dyDescent="0.25">
      <c r="A21" s="6" t="s">
        <v>14</v>
      </c>
      <c r="B21" s="11">
        <v>55</v>
      </c>
      <c r="C21" s="8">
        <f t="shared" si="0"/>
        <v>39</v>
      </c>
      <c r="D21" s="8">
        <f t="shared" si="1"/>
        <v>16</v>
      </c>
      <c r="E21" s="9">
        <v>2</v>
      </c>
      <c r="F21" s="10">
        <f t="shared" si="2"/>
        <v>32</v>
      </c>
      <c r="G21" s="9">
        <f t="shared" si="3"/>
        <v>30.76</v>
      </c>
      <c r="H21" s="9">
        <f t="shared" si="4"/>
        <v>1.24</v>
      </c>
    </row>
    <row r="22" spans="1:8" ht="12.4" customHeight="1" x14ac:dyDescent="0.25">
      <c r="A22" s="6" t="s">
        <v>40</v>
      </c>
      <c r="B22" s="11">
        <v>21</v>
      </c>
      <c r="C22" s="8">
        <f t="shared" si="0"/>
        <v>15</v>
      </c>
      <c r="D22" s="8">
        <f t="shared" si="1"/>
        <v>6</v>
      </c>
      <c r="E22" s="9">
        <v>1.8</v>
      </c>
      <c r="F22" s="10">
        <f t="shared" si="2"/>
        <v>10.8</v>
      </c>
      <c r="G22" s="9">
        <f t="shared" si="3"/>
        <v>10.38</v>
      </c>
      <c r="H22" s="9">
        <f t="shared" si="4"/>
        <v>0.42</v>
      </c>
    </row>
    <row r="23" spans="1:8" ht="12.4" customHeight="1" x14ac:dyDescent="0.25">
      <c r="A23" s="6" t="s">
        <v>41</v>
      </c>
      <c r="B23" s="11">
        <v>16</v>
      </c>
      <c r="C23" s="8">
        <f t="shared" si="0"/>
        <v>11</v>
      </c>
      <c r="D23" s="8">
        <f t="shared" si="1"/>
        <v>5</v>
      </c>
      <c r="E23" s="9">
        <v>15</v>
      </c>
      <c r="F23" s="10">
        <f t="shared" si="2"/>
        <v>75</v>
      </c>
      <c r="G23" s="9">
        <f t="shared" si="3"/>
        <v>72.11</v>
      </c>
      <c r="H23" s="9">
        <f t="shared" si="4"/>
        <v>2.89</v>
      </c>
    </row>
    <row r="24" spans="1:8" ht="12.75" customHeight="1" x14ac:dyDescent="0.25">
      <c r="A24" s="6" t="s">
        <v>15</v>
      </c>
      <c r="B24" s="11">
        <v>1</v>
      </c>
      <c r="C24" s="8">
        <f t="shared" ref="C24:C36" si="10">ROUND(B24*70%,0)</f>
        <v>1</v>
      </c>
      <c r="D24" s="8">
        <f t="shared" si="1"/>
        <v>0</v>
      </c>
      <c r="E24" s="9">
        <v>0.65</v>
      </c>
      <c r="F24" s="10">
        <f t="shared" si="2"/>
        <v>0</v>
      </c>
      <c r="G24" s="9">
        <f t="shared" ref="G24:G36" si="11">ROUNDDOWN(F24/1.04,2)</f>
        <v>0</v>
      </c>
      <c r="H24" s="9">
        <f t="shared" si="4"/>
        <v>0</v>
      </c>
    </row>
    <row r="25" spans="1:8" ht="12.75" customHeight="1" x14ac:dyDescent="0.25">
      <c r="A25" s="6" t="s">
        <v>16</v>
      </c>
      <c r="B25" s="11">
        <v>12</v>
      </c>
      <c r="C25" s="8">
        <f>ROUND(B25*70%,0)</f>
        <v>8</v>
      </c>
      <c r="D25" s="8">
        <f t="shared" si="1"/>
        <v>4</v>
      </c>
      <c r="E25" s="9">
        <v>3.5</v>
      </c>
      <c r="F25" s="10">
        <f t="shared" si="2"/>
        <v>14</v>
      </c>
      <c r="G25" s="9">
        <f>ROUNDDOWN(F25/1.04,2)</f>
        <v>13.46</v>
      </c>
      <c r="H25" s="9">
        <f t="shared" si="4"/>
        <v>0.54</v>
      </c>
    </row>
    <row r="26" spans="1:8" ht="12.4" customHeight="1" x14ac:dyDescent="0.25">
      <c r="A26" s="6" t="s">
        <v>17</v>
      </c>
      <c r="B26" s="11">
        <v>6</v>
      </c>
      <c r="C26" s="8">
        <f t="shared" si="10"/>
        <v>4</v>
      </c>
      <c r="D26" s="8">
        <f t="shared" si="1"/>
        <v>2</v>
      </c>
      <c r="E26" s="9">
        <v>2.58</v>
      </c>
      <c r="F26" s="10">
        <f t="shared" si="2"/>
        <v>5.16</v>
      </c>
      <c r="G26" s="9">
        <f t="shared" si="11"/>
        <v>4.96</v>
      </c>
      <c r="H26" s="9">
        <f t="shared" si="4"/>
        <v>0.2</v>
      </c>
    </row>
    <row r="27" spans="1:8" ht="12.4" customHeight="1" x14ac:dyDescent="0.25">
      <c r="A27" s="6" t="s">
        <v>18</v>
      </c>
      <c r="B27" s="11">
        <v>30</v>
      </c>
      <c r="C27" s="8">
        <f t="shared" si="10"/>
        <v>21</v>
      </c>
      <c r="D27" s="8">
        <f t="shared" si="1"/>
        <v>9</v>
      </c>
      <c r="E27" s="9">
        <v>0.9</v>
      </c>
      <c r="F27" s="10">
        <f t="shared" si="2"/>
        <v>8.1</v>
      </c>
      <c r="G27" s="9">
        <f t="shared" si="11"/>
        <v>7.78</v>
      </c>
      <c r="H27" s="9">
        <f t="shared" si="4"/>
        <v>0.32</v>
      </c>
    </row>
    <row r="28" spans="1:8" ht="12.4" customHeight="1" x14ac:dyDescent="0.25">
      <c r="A28" s="6" t="s">
        <v>19</v>
      </c>
      <c r="B28" s="11">
        <v>3</v>
      </c>
      <c r="C28" s="8">
        <f t="shared" si="10"/>
        <v>2</v>
      </c>
      <c r="D28" s="8">
        <f t="shared" si="1"/>
        <v>1</v>
      </c>
      <c r="E28" s="9">
        <v>1</v>
      </c>
      <c r="F28" s="10">
        <f t="shared" si="2"/>
        <v>1</v>
      </c>
      <c r="G28" s="9">
        <f t="shared" si="11"/>
        <v>0.96</v>
      </c>
      <c r="H28" s="9">
        <f t="shared" si="4"/>
        <v>0.04</v>
      </c>
    </row>
    <row r="29" spans="1:8" ht="12.4" customHeight="1" x14ac:dyDescent="0.25">
      <c r="A29" s="6" t="s">
        <v>19</v>
      </c>
      <c r="B29" s="11">
        <v>2</v>
      </c>
      <c r="C29" s="8">
        <f>ROUND(B29*70%,0)</f>
        <v>1</v>
      </c>
      <c r="D29" s="8">
        <f t="shared" si="1"/>
        <v>1</v>
      </c>
      <c r="E29" s="9">
        <v>1</v>
      </c>
      <c r="F29" s="10">
        <f t="shared" si="2"/>
        <v>1</v>
      </c>
      <c r="G29" s="9">
        <f>ROUNDDOWN(F29/1.04,2)</f>
        <v>0.96</v>
      </c>
      <c r="H29" s="9">
        <f t="shared" si="4"/>
        <v>0.04</v>
      </c>
    </row>
    <row r="30" spans="1:8" ht="15" x14ac:dyDescent="0.25">
      <c r="A30" s="6" t="s">
        <v>20</v>
      </c>
      <c r="B30" s="11">
        <v>12</v>
      </c>
      <c r="C30" s="8">
        <f t="shared" si="10"/>
        <v>8</v>
      </c>
      <c r="D30" s="8">
        <f t="shared" si="1"/>
        <v>4</v>
      </c>
      <c r="E30" s="9">
        <v>0.65</v>
      </c>
      <c r="F30" s="10">
        <f t="shared" si="2"/>
        <v>2.6</v>
      </c>
      <c r="G30" s="9">
        <f t="shared" si="11"/>
        <v>2.5</v>
      </c>
      <c r="H30" s="9">
        <f t="shared" si="4"/>
        <v>0.1</v>
      </c>
    </row>
    <row r="31" spans="1:8" ht="15" x14ac:dyDescent="0.25">
      <c r="A31" s="6" t="s">
        <v>20</v>
      </c>
      <c r="B31" s="11">
        <v>24</v>
      </c>
      <c r="C31" s="8">
        <f>ROUND(B31*70%,0)</f>
        <v>17</v>
      </c>
      <c r="D31" s="8">
        <f t="shared" si="1"/>
        <v>7</v>
      </c>
      <c r="E31" s="9">
        <v>0.8</v>
      </c>
      <c r="F31" s="10">
        <f t="shared" si="2"/>
        <v>5.6000000000000005</v>
      </c>
      <c r="G31" s="9">
        <f>ROUNDDOWN(F31/1.04,2)</f>
        <v>5.38</v>
      </c>
      <c r="H31" s="9">
        <f t="shared" si="4"/>
        <v>0.22</v>
      </c>
    </row>
    <row r="32" spans="1:8" ht="15" x14ac:dyDescent="0.25">
      <c r="A32" s="6" t="s">
        <v>21</v>
      </c>
      <c r="B32" s="11">
        <v>15</v>
      </c>
      <c r="C32" s="8">
        <f>ROUND(B32*70%,0)</f>
        <v>11</v>
      </c>
      <c r="D32" s="8">
        <f t="shared" si="1"/>
        <v>4</v>
      </c>
      <c r="E32" s="9">
        <v>1</v>
      </c>
      <c r="F32" s="10">
        <f t="shared" si="2"/>
        <v>4</v>
      </c>
      <c r="G32" s="9">
        <f>ROUNDDOWN(F32/1.04,2)</f>
        <v>3.84</v>
      </c>
      <c r="H32" s="9">
        <f t="shared" si="4"/>
        <v>0.16</v>
      </c>
    </row>
    <row r="33" spans="1:8" ht="15" x14ac:dyDescent="0.25">
      <c r="A33" s="6" t="s">
        <v>42</v>
      </c>
      <c r="B33" s="11">
        <v>19</v>
      </c>
      <c r="C33" s="8">
        <f>ROUND(B33*70%,0)</f>
        <v>13</v>
      </c>
      <c r="D33" s="8">
        <f t="shared" si="1"/>
        <v>6</v>
      </c>
      <c r="E33" s="9">
        <v>2.5</v>
      </c>
      <c r="F33" s="10">
        <f t="shared" si="2"/>
        <v>15</v>
      </c>
      <c r="G33" s="9">
        <f>ROUNDDOWN(F33/1.04,2)</f>
        <v>14.42</v>
      </c>
      <c r="H33" s="9">
        <f t="shared" si="4"/>
        <v>0.57999999999999996</v>
      </c>
    </row>
    <row r="34" spans="1:8" ht="15" x14ac:dyDescent="0.25">
      <c r="A34" s="6" t="s">
        <v>43</v>
      </c>
      <c r="B34" s="11">
        <v>87</v>
      </c>
      <c r="C34" s="8">
        <f t="shared" si="10"/>
        <v>61</v>
      </c>
      <c r="D34" s="8">
        <f t="shared" si="1"/>
        <v>26</v>
      </c>
      <c r="E34" s="9">
        <v>3</v>
      </c>
      <c r="F34" s="10">
        <f t="shared" si="2"/>
        <v>78</v>
      </c>
      <c r="G34" s="9">
        <f t="shared" si="11"/>
        <v>75</v>
      </c>
      <c r="H34" s="9">
        <f t="shared" si="4"/>
        <v>3</v>
      </c>
    </row>
    <row r="35" spans="1:8" ht="15" x14ac:dyDescent="0.25">
      <c r="A35" s="6" t="s">
        <v>22</v>
      </c>
      <c r="B35" s="11">
        <v>99</v>
      </c>
      <c r="C35" s="8">
        <f t="shared" si="10"/>
        <v>69</v>
      </c>
      <c r="D35" s="8">
        <f t="shared" si="1"/>
        <v>30</v>
      </c>
      <c r="E35" s="9">
        <v>2.1</v>
      </c>
      <c r="F35" s="10">
        <f t="shared" si="2"/>
        <v>63</v>
      </c>
      <c r="G35" s="9">
        <f t="shared" si="11"/>
        <v>60.57</v>
      </c>
      <c r="H35" s="9">
        <f t="shared" si="4"/>
        <v>2.4300000000000002</v>
      </c>
    </row>
    <row r="36" spans="1:8" ht="15" x14ac:dyDescent="0.25">
      <c r="A36" s="6" t="s">
        <v>44</v>
      </c>
      <c r="B36" s="11">
        <v>12</v>
      </c>
      <c r="C36" s="8">
        <f t="shared" si="10"/>
        <v>8</v>
      </c>
      <c r="D36" s="8">
        <f t="shared" si="1"/>
        <v>4</v>
      </c>
      <c r="E36" s="9">
        <v>3.4</v>
      </c>
      <c r="F36" s="10">
        <f t="shared" si="2"/>
        <v>13.6</v>
      </c>
      <c r="G36" s="9">
        <f t="shared" si="11"/>
        <v>13.07</v>
      </c>
      <c r="H36" s="9">
        <f t="shared" si="4"/>
        <v>0.53</v>
      </c>
    </row>
    <row r="37" spans="1:8" ht="15" x14ac:dyDescent="0.25">
      <c r="A37" s="6" t="s">
        <v>23</v>
      </c>
      <c r="B37" s="11">
        <v>76</v>
      </c>
      <c r="C37" s="8">
        <f>ROUND(B37*70%,0)</f>
        <v>53</v>
      </c>
      <c r="D37" s="8">
        <f t="shared" si="1"/>
        <v>23</v>
      </c>
      <c r="E37" s="9">
        <v>1.6</v>
      </c>
      <c r="F37" s="10">
        <f t="shared" si="2"/>
        <v>36.800000000000004</v>
      </c>
      <c r="G37" s="9">
        <f>ROUNDDOWN(F37/1.04,2)</f>
        <v>35.380000000000003</v>
      </c>
      <c r="H37" s="9">
        <f t="shared" si="4"/>
        <v>1.42</v>
      </c>
    </row>
    <row r="38" spans="1:8" ht="15" x14ac:dyDescent="0.25">
      <c r="A38" s="6" t="s">
        <v>24</v>
      </c>
      <c r="B38" s="11">
        <v>61</v>
      </c>
      <c r="C38" s="8">
        <f t="shared" ref="C38:C43" si="12">ROUND(B38*70%,0)</f>
        <v>43</v>
      </c>
      <c r="D38" s="8">
        <f t="shared" si="1"/>
        <v>18</v>
      </c>
      <c r="E38" s="9">
        <v>1.6</v>
      </c>
      <c r="F38" s="10">
        <f t="shared" si="2"/>
        <v>28.8</v>
      </c>
      <c r="G38" s="9">
        <f t="shared" ref="G38:G43" si="13">ROUNDDOWN(F38/1.04,2)</f>
        <v>27.69</v>
      </c>
      <c r="H38" s="9">
        <f t="shared" si="4"/>
        <v>1.1100000000000001</v>
      </c>
    </row>
    <row r="39" spans="1:8" ht="15" x14ac:dyDescent="0.25">
      <c r="A39" s="6" t="s">
        <v>25</v>
      </c>
      <c r="B39" s="11">
        <v>215</v>
      </c>
      <c r="C39" s="8">
        <f t="shared" si="12"/>
        <v>151</v>
      </c>
      <c r="D39" s="8">
        <f t="shared" si="1"/>
        <v>64</v>
      </c>
      <c r="E39" s="9">
        <v>1.6</v>
      </c>
      <c r="F39" s="10">
        <f t="shared" si="2"/>
        <v>102.4</v>
      </c>
      <c r="G39" s="9">
        <f t="shared" si="13"/>
        <v>98.46</v>
      </c>
      <c r="H39" s="9">
        <f t="shared" si="4"/>
        <v>3.94</v>
      </c>
    </row>
    <row r="40" spans="1:8" ht="15" x14ac:dyDescent="0.25">
      <c r="A40" s="6" t="s">
        <v>45</v>
      </c>
      <c r="B40" s="11">
        <v>12</v>
      </c>
      <c r="C40" s="8">
        <f t="shared" si="12"/>
        <v>8</v>
      </c>
      <c r="D40" s="8">
        <f t="shared" si="1"/>
        <v>4</v>
      </c>
      <c r="E40" s="9">
        <v>3.5</v>
      </c>
      <c r="F40" s="10">
        <f t="shared" si="2"/>
        <v>14</v>
      </c>
      <c r="G40" s="9">
        <f t="shared" si="13"/>
        <v>13.46</v>
      </c>
      <c r="H40" s="9">
        <f t="shared" si="4"/>
        <v>0.54</v>
      </c>
    </row>
    <row r="41" spans="1:8" ht="15" x14ac:dyDescent="0.25">
      <c r="A41" s="6" t="s">
        <v>46</v>
      </c>
      <c r="B41" s="11">
        <v>101</v>
      </c>
      <c r="C41" s="8">
        <f t="shared" si="12"/>
        <v>71</v>
      </c>
      <c r="D41" s="8">
        <f t="shared" si="1"/>
        <v>30</v>
      </c>
      <c r="E41" s="9">
        <v>3</v>
      </c>
      <c r="F41" s="10">
        <f t="shared" si="2"/>
        <v>90</v>
      </c>
      <c r="G41" s="9">
        <f t="shared" si="13"/>
        <v>86.53</v>
      </c>
      <c r="H41" s="9">
        <f t="shared" si="4"/>
        <v>3.47</v>
      </c>
    </row>
    <row r="42" spans="1:8" ht="15" x14ac:dyDescent="0.25">
      <c r="A42" s="6" t="s">
        <v>47</v>
      </c>
      <c r="B42" s="11">
        <v>46</v>
      </c>
      <c r="C42" s="8">
        <f t="shared" si="12"/>
        <v>32</v>
      </c>
      <c r="D42" s="8">
        <f t="shared" si="1"/>
        <v>14</v>
      </c>
      <c r="E42" s="9">
        <v>2.5</v>
      </c>
      <c r="F42" s="10">
        <f t="shared" si="2"/>
        <v>35</v>
      </c>
      <c r="G42" s="9">
        <f t="shared" si="13"/>
        <v>33.65</v>
      </c>
      <c r="H42" s="9">
        <f t="shared" si="4"/>
        <v>1.35</v>
      </c>
    </row>
    <row r="43" spans="1:8" ht="15" x14ac:dyDescent="0.25">
      <c r="A43" s="6" t="s">
        <v>48</v>
      </c>
      <c r="B43" s="11">
        <v>160</v>
      </c>
      <c r="C43" s="8">
        <f t="shared" si="12"/>
        <v>112</v>
      </c>
      <c r="D43" s="8">
        <f t="shared" si="1"/>
        <v>48</v>
      </c>
      <c r="E43" s="9">
        <v>2.5</v>
      </c>
      <c r="F43" s="10">
        <f t="shared" si="2"/>
        <v>120</v>
      </c>
      <c r="G43" s="9">
        <f t="shared" si="13"/>
        <v>115.38</v>
      </c>
      <c r="H43" s="9">
        <f t="shared" si="4"/>
        <v>4.62</v>
      </c>
    </row>
    <row r="44" spans="1:8" ht="14.25" customHeight="1" x14ac:dyDescent="0.25">
      <c r="A44" s="6" t="s">
        <v>26</v>
      </c>
      <c r="B44" s="11">
        <v>74</v>
      </c>
      <c r="C44" s="8">
        <f>ROUND(B44*70%,0)</f>
        <v>52</v>
      </c>
      <c r="D44" s="8">
        <f t="shared" si="1"/>
        <v>22</v>
      </c>
      <c r="E44" s="9">
        <v>3</v>
      </c>
      <c r="F44" s="10">
        <f t="shared" si="2"/>
        <v>66</v>
      </c>
      <c r="G44" s="9">
        <f>ROUNDDOWN(F44/1.04,2)</f>
        <v>63.46</v>
      </c>
      <c r="H44" s="9">
        <f t="shared" si="4"/>
        <v>2.54</v>
      </c>
    </row>
    <row r="45" spans="1:8" ht="14.25" customHeight="1" x14ac:dyDescent="0.25">
      <c r="A45" s="6" t="s">
        <v>27</v>
      </c>
      <c r="B45" s="11">
        <v>156</v>
      </c>
      <c r="C45" s="8">
        <f>ROUND(B45*70%,0)</f>
        <v>109</v>
      </c>
      <c r="D45" s="8">
        <f t="shared" si="1"/>
        <v>47</v>
      </c>
      <c r="E45" s="9">
        <v>1</v>
      </c>
      <c r="F45" s="10">
        <f t="shared" si="2"/>
        <v>47</v>
      </c>
      <c r="G45" s="9">
        <f>ROUNDDOWN(F45/1.04,2)</f>
        <v>45.19</v>
      </c>
      <c r="H45" s="9">
        <f t="shared" si="4"/>
        <v>1.81</v>
      </c>
    </row>
    <row r="46" spans="1:8" ht="14.25" customHeight="1" x14ac:dyDescent="0.25">
      <c r="A46" s="6" t="s">
        <v>28</v>
      </c>
      <c r="B46" s="11">
        <v>60</v>
      </c>
      <c r="C46" s="8">
        <f>ROUND(B46*70%,0)</f>
        <v>42</v>
      </c>
      <c r="D46" s="8">
        <f t="shared" si="1"/>
        <v>18</v>
      </c>
      <c r="E46" s="9">
        <v>2</v>
      </c>
      <c r="F46" s="10">
        <f t="shared" si="2"/>
        <v>36</v>
      </c>
      <c r="G46" s="9">
        <f>ROUNDDOWN(F46/1.04,2)</f>
        <v>34.61</v>
      </c>
      <c r="H46" s="9">
        <f t="shared" si="4"/>
        <v>1.39</v>
      </c>
    </row>
    <row r="47" spans="1:8" ht="16.5" thickBot="1" x14ac:dyDescent="0.25">
      <c r="A47" s="16" t="s">
        <v>29</v>
      </c>
      <c r="B47" s="17"/>
      <c r="C47" s="17"/>
      <c r="D47" s="17"/>
      <c r="E47" s="17"/>
      <c r="F47" s="17"/>
      <c r="G47" s="18"/>
      <c r="H47" s="12">
        <f>SUM(H3:H46)</f>
        <v>48.949999999999996</v>
      </c>
    </row>
  </sheetData>
  <mergeCells count="3">
    <mergeCell ref="D2:F2"/>
    <mergeCell ref="G2:H2"/>
    <mergeCell ref="A47:G47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XSTAMPADISPARI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2020-10-14T07:21:44Z</dcterms:created>
  <dcterms:modified xsi:type="dcterms:W3CDTF">2020-10-14T07:53:22Z</dcterms:modified>
</cp:coreProperties>
</file>