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726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56" i="1" l="1"/>
  <c r="D56" i="1" s="1"/>
  <c r="F56" i="1" s="1"/>
  <c r="C32" i="1"/>
  <c r="D32" i="1" s="1"/>
  <c r="F32" i="1" s="1"/>
  <c r="C23" i="1"/>
  <c r="D23" i="1" s="1"/>
  <c r="F23" i="1" s="1"/>
  <c r="C21" i="1"/>
  <c r="D21" i="1" s="1"/>
  <c r="F21" i="1" s="1"/>
  <c r="C18" i="1"/>
  <c r="D18" i="1" s="1"/>
  <c r="F18" i="1" s="1"/>
  <c r="C11" i="1"/>
  <c r="D11" i="1" s="1"/>
  <c r="F11" i="1" s="1"/>
  <c r="C7" i="1"/>
  <c r="D7" i="1" s="1"/>
  <c r="F7" i="1" s="1"/>
  <c r="G56" i="1" l="1"/>
  <c r="H56" i="1" s="1"/>
  <c r="G32" i="1"/>
  <c r="H32" i="1" s="1"/>
  <c r="G23" i="1"/>
  <c r="H23" i="1" s="1"/>
  <c r="G21" i="1"/>
  <c r="H21" i="1" s="1"/>
  <c r="G18" i="1"/>
  <c r="H18" i="1" s="1"/>
  <c r="G11" i="1"/>
  <c r="H11" i="1" s="1"/>
  <c r="G7" i="1"/>
  <c r="H7" i="1" s="1"/>
  <c r="C54" i="1"/>
  <c r="D54" i="1" s="1"/>
  <c r="F54" i="1" s="1"/>
  <c r="C52" i="1"/>
  <c r="D52" i="1" s="1"/>
  <c r="F52" i="1" s="1"/>
  <c r="C36" i="1"/>
  <c r="D36" i="1" s="1"/>
  <c r="F36" i="1" s="1"/>
  <c r="C37" i="1"/>
  <c r="D37" i="1" s="1"/>
  <c r="F37" i="1" s="1"/>
  <c r="C29" i="1"/>
  <c r="D29" i="1" s="1"/>
  <c r="F29" i="1" s="1"/>
  <c r="C6" i="1"/>
  <c r="D6" i="1" s="1"/>
  <c r="F6" i="1" s="1"/>
  <c r="G54" i="1" l="1"/>
  <c r="H54" i="1" s="1"/>
  <c r="G52" i="1"/>
  <c r="H52" i="1" s="1"/>
  <c r="G36" i="1"/>
  <c r="H36" i="1" s="1"/>
  <c r="G37" i="1"/>
  <c r="H37" i="1" s="1"/>
  <c r="G29" i="1"/>
  <c r="H29" i="1" s="1"/>
  <c r="G6" i="1"/>
  <c r="H6" i="1" s="1"/>
  <c r="C33" i="1"/>
  <c r="D33" i="1" s="1"/>
  <c r="F33" i="1" s="1"/>
  <c r="C20" i="1"/>
  <c r="D20" i="1" s="1"/>
  <c r="F20" i="1" s="1"/>
  <c r="G33" i="1" l="1"/>
  <c r="H33" i="1" s="1"/>
  <c r="G20" i="1"/>
  <c r="H20" i="1" s="1"/>
  <c r="C19" i="1"/>
  <c r="D19" i="1" s="1"/>
  <c r="F19" i="1" s="1"/>
  <c r="G4" i="1"/>
  <c r="H4" i="1" s="1"/>
  <c r="C4" i="1"/>
  <c r="D4" i="1" s="1"/>
  <c r="G19" i="1" l="1"/>
  <c r="H19" i="1" s="1"/>
  <c r="C51" i="1"/>
  <c r="D51" i="1" s="1"/>
  <c r="F51" i="1" s="1"/>
  <c r="C43" i="1"/>
  <c r="D43" i="1" s="1"/>
  <c r="F43" i="1" s="1"/>
  <c r="C26" i="1"/>
  <c r="D26" i="1" s="1"/>
  <c r="F26" i="1" s="1"/>
  <c r="C16" i="1"/>
  <c r="D16" i="1" s="1"/>
  <c r="F16" i="1" s="1"/>
  <c r="C13" i="1"/>
  <c r="D13" i="1" s="1"/>
  <c r="F13" i="1" s="1"/>
  <c r="G51" i="1" l="1"/>
  <c r="H51" i="1" s="1"/>
  <c r="G43" i="1"/>
  <c r="H43" i="1" s="1"/>
  <c r="G26" i="1"/>
  <c r="H26" i="1" s="1"/>
  <c r="G16" i="1"/>
  <c r="H16" i="1" s="1"/>
  <c r="G13" i="1"/>
  <c r="H13" i="1" s="1"/>
  <c r="C41" i="1"/>
  <c r="D41" i="1" s="1"/>
  <c r="F41" i="1" s="1"/>
  <c r="G41" i="1" l="1"/>
  <c r="H41" i="1" s="1"/>
  <c r="C8" i="1"/>
  <c r="D8" i="1" s="1"/>
  <c r="F8" i="1" s="1"/>
  <c r="G8" i="1" l="1"/>
  <c r="H8" i="1" s="1"/>
  <c r="C47" i="1"/>
  <c r="D47" i="1" s="1"/>
  <c r="F47" i="1" s="1"/>
  <c r="C27" i="1"/>
  <c r="D27" i="1" s="1"/>
  <c r="F27" i="1" s="1"/>
  <c r="G47" i="1" l="1"/>
  <c r="H47" i="1" s="1"/>
  <c r="G27" i="1"/>
  <c r="H27" i="1" s="1"/>
  <c r="C15" i="1"/>
  <c r="D15" i="1" s="1"/>
  <c r="F15" i="1" s="1"/>
  <c r="G15" i="1" l="1"/>
  <c r="H15" i="1" s="1"/>
  <c r="C57" i="1"/>
  <c r="D57" i="1" s="1"/>
  <c r="F57" i="1" s="1"/>
  <c r="C55" i="1"/>
  <c r="D55" i="1" s="1"/>
  <c r="F55" i="1" s="1"/>
  <c r="C53" i="1"/>
  <c r="D53" i="1" s="1"/>
  <c r="F53" i="1" s="1"/>
  <c r="C50" i="1"/>
  <c r="D50" i="1" s="1"/>
  <c r="F50" i="1" s="1"/>
  <c r="G53" i="1" l="1"/>
  <c r="H53" i="1" s="1"/>
  <c r="G57" i="1"/>
  <c r="H57" i="1" s="1"/>
  <c r="G50" i="1"/>
  <c r="H50" i="1" s="1"/>
  <c r="G55" i="1"/>
  <c r="H55" i="1" s="1"/>
  <c r="C5" i="1" l="1"/>
  <c r="D5" i="1" s="1"/>
  <c r="F5" i="1" s="1"/>
  <c r="G5" i="1" l="1"/>
  <c r="H5" i="1" s="1"/>
  <c r="C40" i="1"/>
  <c r="D40" i="1" s="1"/>
  <c r="F40" i="1" s="1"/>
  <c r="C39" i="1"/>
  <c r="D39" i="1" s="1"/>
  <c r="F39" i="1" s="1"/>
  <c r="C28" i="1"/>
  <c r="D28" i="1" s="1"/>
  <c r="F28" i="1" s="1"/>
  <c r="C24" i="1"/>
  <c r="D24" i="1" s="1"/>
  <c r="F24" i="1" s="1"/>
  <c r="C12" i="1"/>
  <c r="D12" i="1" s="1"/>
  <c r="F12" i="1" s="1"/>
  <c r="C49" i="1"/>
  <c r="D49" i="1" s="1"/>
  <c r="F49" i="1" s="1"/>
  <c r="C48" i="1"/>
  <c r="D48" i="1" s="1"/>
  <c r="F48" i="1" s="1"/>
  <c r="C46" i="1"/>
  <c r="D46" i="1" s="1"/>
  <c r="F46" i="1" s="1"/>
  <c r="C45" i="1"/>
  <c r="D45" i="1" s="1"/>
  <c r="F45" i="1" s="1"/>
  <c r="C44" i="1"/>
  <c r="D44" i="1" s="1"/>
  <c r="F44" i="1" s="1"/>
  <c r="C42" i="1"/>
  <c r="D42" i="1" s="1"/>
  <c r="F42" i="1" s="1"/>
  <c r="C38" i="1"/>
  <c r="D38" i="1" s="1"/>
  <c r="F38" i="1" s="1"/>
  <c r="C35" i="1"/>
  <c r="D35" i="1" s="1"/>
  <c r="F35" i="1" s="1"/>
  <c r="C34" i="1"/>
  <c r="D34" i="1" s="1"/>
  <c r="F34" i="1" s="1"/>
  <c r="G34" i="1" s="1"/>
  <c r="C31" i="1"/>
  <c r="D31" i="1" s="1"/>
  <c r="F31" i="1" s="1"/>
  <c r="C30" i="1"/>
  <c r="D30" i="1" s="1"/>
  <c r="F30" i="1" s="1"/>
  <c r="C25" i="1"/>
  <c r="D25" i="1" s="1"/>
  <c r="F25" i="1" s="1"/>
  <c r="G25" i="1" s="1"/>
  <c r="C22" i="1"/>
  <c r="D22" i="1" s="1"/>
  <c r="F22" i="1" s="1"/>
  <c r="C17" i="1"/>
  <c r="D17" i="1" s="1"/>
  <c r="F17" i="1" s="1"/>
  <c r="C14" i="1"/>
  <c r="D14" i="1" s="1"/>
  <c r="F14" i="1" s="1"/>
  <c r="G14" i="1" s="1"/>
  <c r="C10" i="1"/>
  <c r="D10" i="1" s="1"/>
  <c r="F10" i="1" s="1"/>
  <c r="C9" i="1"/>
  <c r="D9" i="1" s="1"/>
  <c r="F9" i="1" s="1"/>
  <c r="C3" i="1"/>
  <c r="D3" i="1" s="1"/>
  <c r="F3" i="1" s="1"/>
  <c r="G40" i="1" l="1"/>
  <c r="H40" i="1" s="1"/>
  <c r="G39" i="1"/>
  <c r="H39" i="1" s="1"/>
  <c r="G28" i="1"/>
  <c r="H28" i="1" s="1"/>
  <c r="G24" i="1"/>
  <c r="H24" i="1" s="1"/>
  <c r="G12" i="1"/>
  <c r="H12" i="1" s="1"/>
  <c r="H14" i="1"/>
  <c r="G9" i="1"/>
  <c r="H9" i="1" s="1"/>
  <c r="G45" i="1"/>
  <c r="H45" i="1" s="1"/>
  <c r="G38" i="1"/>
  <c r="H38" i="1" s="1"/>
  <c r="G3" i="1"/>
  <c r="H3" i="1" s="1"/>
  <c r="G10" i="1"/>
  <c r="H10" i="1" s="1"/>
  <c r="H25" i="1"/>
  <c r="G30" i="1"/>
  <c r="H30" i="1" s="1"/>
  <c r="G42" i="1"/>
  <c r="H42" i="1" s="1"/>
  <c r="G48" i="1"/>
  <c r="H48" i="1" s="1"/>
  <c r="G22" i="1"/>
  <c r="H22" i="1" s="1"/>
  <c r="G17" i="1"/>
  <c r="H17" i="1" s="1"/>
  <c r="G31" i="1"/>
  <c r="H31" i="1" s="1"/>
  <c r="H34" i="1"/>
  <c r="G46" i="1"/>
  <c r="H46" i="1" s="1"/>
  <c r="G35" i="1"/>
  <c r="H35" i="1" s="1"/>
  <c r="G44" i="1"/>
  <c r="H44" i="1" s="1"/>
  <c r="G49" i="1"/>
  <c r="H49" i="1" s="1"/>
  <c r="H58" i="1" l="1"/>
</calcChain>
</file>

<file path=xl/sharedStrings.xml><?xml version="1.0" encoding="utf-8"?>
<sst xmlns="http://schemas.openxmlformats.org/spreadsheetml/2006/main" count="65" uniqueCount="63">
  <si>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</si>
  <si>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</si>
  <si>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</si>
  <si>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</si>
  <si>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</si>
  <si>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</si>
  <si>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</si>
  <si>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FESTA DEL PERDONO</t>
  </si>
  <si>
    <t>MIA PREGHIERA</t>
  </si>
  <si>
    <t>PREGARE OGNI GIORNO</t>
  </si>
  <si>
    <t>PREGHIAMO CON MARIA</t>
  </si>
  <si>
    <t>PRIMA CONFESSIONE…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</si>
  <si>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</si>
  <si>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</si>
  <si>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</si>
  <si>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</si>
  <si>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</si>
  <si>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</si>
  <si>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CRESIMA: UN DONO</t>
  </si>
  <si>
    <t>IO TI BATTEZZO</t>
  </si>
  <si>
    <t>MADRE DEL SIGNORE</t>
  </si>
  <si>
    <t>NUOVO MESSALINO</t>
  </si>
  <si>
    <t>PRENDETE E …</t>
  </si>
  <si>
    <t>SAN CESARE DE BUS</t>
  </si>
  <si>
    <t>5,00</t>
  </si>
  <si>
    <t>3,00</t>
  </si>
  <si>
    <t>VENITE CON ME - 1</t>
  </si>
  <si>
    <t>VENITE CON ME - 2</t>
  </si>
  <si>
    <t>VIA CRUCIS</t>
  </si>
  <si>
    <t>VIA CRUCIS Dialogata per comunità parrocchiali</t>
  </si>
  <si>
    <t>VIA LUCIS Dialogata per comunità parrocchiali</t>
  </si>
  <si>
    <t>1,00</t>
  </si>
  <si>
    <t>2,00</t>
  </si>
  <si>
    <t>MIO LIBRO DI PREGHIERE</t>
  </si>
  <si>
    <t>VANGELO E ATTI OCCASIONI</t>
  </si>
  <si>
    <t>CARTA IDENTITA' DELLA CHIESA</t>
  </si>
  <si>
    <t>SULLA STRADA</t>
  </si>
  <si>
    <t>ANTIQUUM MINISTERIUM - PAPA FRANCESCO</t>
  </si>
  <si>
    <t>CONVERSAZIONI CON M. TERESA</t>
  </si>
  <si>
    <t>CONVERSIONE</t>
  </si>
  <si>
    <t>FERITE E FERITOIE</t>
  </si>
  <si>
    <t>MIO GESU'</t>
  </si>
  <si>
    <t>VANGELO E ATTI RIL</t>
  </si>
  <si>
    <t>VIA DI SAN GIUSEPPE</t>
  </si>
  <si>
    <t>AMORE VINCE LA MORTE</t>
  </si>
  <si>
    <t>DALLA DISPERAZIONE ALLA….</t>
  </si>
  <si>
    <t>INCONTRI EUCARISTICI</t>
  </si>
  <si>
    <t>PREGHIERE A SAN MICHELE</t>
  </si>
  <si>
    <t>BELLEZZA DELLA CELEBRAZIONE</t>
  </si>
  <si>
    <t>COLUI IN CUI CREDO</t>
  </si>
  <si>
    <t>IN CAMMINO CON GESU'</t>
  </si>
  <si>
    <t>PARABOLE DI GESU</t>
  </si>
  <si>
    <t>PRIMI PASSI NEL CAMMINO</t>
  </si>
  <si>
    <t>VIA CRUCIS CON S. CESARE</t>
  </si>
  <si>
    <t>VIA CRUCIS PER RAGAZZI</t>
  </si>
  <si>
    <t>CELEBRAZIONI PER L'ANNO</t>
  </si>
  <si>
    <t>CONOSCERE GESU'</t>
  </si>
  <si>
    <t>FESTA DEL PERDONO - GUIDA</t>
  </si>
  <si>
    <t>ISTRUZIONI FAMILIARI</t>
  </si>
  <si>
    <t>LEGGERE LA PAROLA ANNO B</t>
  </si>
  <si>
    <t>PRIMI PASSI CON GESÙ - ANNO 2</t>
  </si>
  <si>
    <t>SANTO ROSARIO CON S. CESARE</t>
  </si>
  <si>
    <t>VIA LUCIS CON S. CESARE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</si>
</sst>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9" fillId="0" borderId="6" xfId="0" applyFont="1" applyBorder="1"/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AGOSTO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51" workbookViewId="0">
      <selection activeCell="H3" sqref="H3:H58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25">
      <c r="I1" s="17"/>
    </row>
    <row r="2" spans="1:10" s="4" customFormat="1" ht="61.5" customHeight="1" x14ac:dyDescent="0.2">
      <c r="A2" s="2" t="s">
        <v>0</v>
      </c>
      <c r="B2" s="3" t="s">
        <v>1</v>
      </c>
      <c r="C2" s="3" t="s">
        <v>2</v>
      </c>
      <c r="D2" s="27" t="s">
        <v>3</v>
      </c>
      <c r="E2" s="27"/>
      <c r="F2" s="27"/>
      <c r="G2" s="28" t="s">
        <v>4</v>
      </c>
      <c r="H2" s="29"/>
    </row>
    <row r="3" spans="1:10" ht="15" x14ac:dyDescent="0.25">
      <c r="A3" s="5" t="s">
        <v>5</v>
      </c>
      <c r="B3" s="6">
        <v>11</v>
      </c>
      <c r="C3" s="7">
        <f>ROUND(B3*70%,0)</f>
        <v>8</v>
      </c>
      <c r="D3" s="7">
        <f>ROUND(B3-C3,0)</f>
        <v>3</v>
      </c>
      <c r="E3" s="8">
        <v>5.16</v>
      </c>
      <c r="F3" s="9">
        <f>D3*E3</f>
        <v>15.48</v>
      </c>
      <c r="G3" s="8">
        <f>ROUNDDOWN(F3/1.04,2)</f>
        <v>14.88</v>
      </c>
      <c r="H3" s="8">
        <f>ROUND(F3-G3,2)</f>
        <v>0.6</v>
      </c>
    </row>
    <row r="4" spans="1:10" ht="15" x14ac:dyDescent="0.25">
      <c r="A4" s="5" t="s">
        <v>44</v>
      </c>
      <c r="B4" s="6">
        <v>14</v>
      </c>
      <c r="C4" s="7">
        <f t="shared" ref="C4" si="0">ROUND(B4*70%,0)</f>
        <v>10</v>
      </c>
      <c r="D4" s="7">
        <f t="shared" ref="D4" si="1">ROUND(B4-C4,0)</f>
        <v>4</v>
      </c>
      <c r="E4" s="8">
        <v>0.85</v>
      </c>
      <c r="F4" s="9">
        <v>26</v>
      </c>
      <c r="G4" s="8">
        <f t="shared" ref="G4" si="2">ROUNDDOWN(F4/1.04,2)</f>
        <v>25</v>
      </c>
      <c r="H4" s="8">
        <f t="shared" ref="H4" si="3">ROUND(F4-G4,2)</f>
        <v>1</v>
      </c>
    </row>
    <row r="5" spans="1:10" ht="15" x14ac:dyDescent="0.25">
      <c r="A5" s="13" t="s">
        <v>37</v>
      </c>
      <c r="B5" s="6">
        <v>53</v>
      </c>
      <c r="C5" s="7">
        <f>ROUND(B5*70%,0)</f>
        <v>37</v>
      </c>
      <c r="D5" s="7">
        <f>ROUND(B5-C5,0)</f>
        <v>16</v>
      </c>
      <c r="E5" s="8">
        <v>1</v>
      </c>
      <c r="F5" s="9">
        <f>D5*E5</f>
        <v>16</v>
      </c>
      <c r="G5" s="8">
        <f>ROUNDDOWN(F5/1.04,2)</f>
        <v>15.38</v>
      </c>
      <c r="H5" s="8">
        <f>ROUND(F5-G5,2)</f>
        <v>0.62</v>
      </c>
    </row>
    <row r="6" spans="1:10" ht="15" x14ac:dyDescent="0.25">
      <c r="A6" s="13" t="s">
        <v>48</v>
      </c>
      <c r="B6" s="6">
        <v>10</v>
      </c>
      <c r="C6" s="7">
        <f t="shared" ref="C6:C7" si="4">ROUND(B6*70%,0)</f>
        <v>7</v>
      </c>
      <c r="D6" s="7">
        <f t="shared" ref="D6:D7" si="5">ROUND(B6-C6,0)</f>
        <v>3</v>
      </c>
      <c r="E6" s="8">
        <v>3.5</v>
      </c>
      <c r="F6" s="9">
        <f t="shared" ref="F6:F7" si="6">D6*E6</f>
        <v>10.5</v>
      </c>
      <c r="G6" s="8">
        <f t="shared" ref="G6:G7" si="7">ROUNDDOWN(F6/1.04,2)</f>
        <v>10.09</v>
      </c>
      <c r="H6" s="8">
        <f t="shared" ref="H6:H7" si="8">ROUND(F6-G6,2)</f>
        <v>0.41</v>
      </c>
    </row>
    <row r="7" spans="1:10" ht="15" x14ac:dyDescent="0.25">
      <c r="A7" s="5" t="s">
        <v>55</v>
      </c>
      <c r="B7" s="10">
        <v>2</v>
      </c>
      <c r="C7" s="7">
        <f t="shared" si="4"/>
        <v>1</v>
      </c>
      <c r="D7" s="7">
        <f t="shared" si="5"/>
        <v>1</v>
      </c>
      <c r="E7" s="8">
        <v>10</v>
      </c>
      <c r="F7" s="9">
        <f t="shared" si="6"/>
        <v>10</v>
      </c>
      <c r="G7" s="8">
        <f t="shared" si="7"/>
        <v>9.61</v>
      </c>
      <c r="H7" s="8">
        <f t="shared" si="8"/>
        <v>0.39</v>
      </c>
    </row>
    <row r="8" spans="1:10" ht="15" x14ac:dyDescent="0.25">
      <c r="A8" s="5" t="s">
        <v>35</v>
      </c>
      <c r="B8" s="10">
        <v>44</v>
      </c>
      <c r="C8" s="7">
        <f t="shared" ref="C8:C19" si="9">ROUND(B8*70%,0)</f>
        <v>31</v>
      </c>
      <c r="D8" s="7">
        <f t="shared" ref="D8:D46" si="10">ROUND(B8-C8,0)</f>
        <v>13</v>
      </c>
      <c r="E8" s="8">
        <v>2.5</v>
      </c>
      <c r="F8" s="9">
        <f t="shared" ref="F8:F46" si="11">D8*E8</f>
        <v>32.5</v>
      </c>
      <c r="G8" s="8">
        <f t="shared" ref="G8:G19" si="12">ROUNDDOWN(F8/1.04,2)</f>
        <v>31.25</v>
      </c>
      <c r="H8" s="8">
        <f t="shared" ref="H8:H46" si="13">ROUND(F8-G8,2)</f>
        <v>1.25</v>
      </c>
    </row>
    <row r="9" spans="1:10" ht="15" x14ac:dyDescent="0.25">
      <c r="A9" s="5" t="s">
        <v>6</v>
      </c>
      <c r="B9" s="10">
        <v>22</v>
      </c>
      <c r="C9" s="7">
        <f>ROUND(B9*70%,0)</f>
        <v>15</v>
      </c>
      <c r="D9" s="7">
        <f>ROUND(B9-C9,0)</f>
        <v>7</v>
      </c>
      <c r="E9" s="8">
        <v>25</v>
      </c>
      <c r="F9" s="9">
        <f>D9*E9</f>
        <v>175</v>
      </c>
      <c r="G9" s="8">
        <f>ROUNDDOWN(F9/1.04,2)</f>
        <v>168.26</v>
      </c>
      <c r="H9" s="8">
        <f>ROUND(F9-G9,2)</f>
        <v>6.74</v>
      </c>
    </row>
    <row r="10" spans="1:10" ht="15" x14ac:dyDescent="0.25">
      <c r="A10" s="5" t="s">
        <v>49</v>
      </c>
      <c r="B10" s="10">
        <v>13</v>
      </c>
      <c r="C10" s="7">
        <f t="shared" si="9"/>
        <v>9</v>
      </c>
      <c r="D10" s="7">
        <f t="shared" si="10"/>
        <v>4</v>
      </c>
      <c r="E10" s="8">
        <v>2.5</v>
      </c>
      <c r="F10" s="9">
        <f t="shared" si="11"/>
        <v>10</v>
      </c>
      <c r="G10" s="8">
        <f t="shared" si="12"/>
        <v>9.61</v>
      </c>
      <c r="H10" s="8">
        <f t="shared" si="13"/>
        <v>0.39</v>
      </c>
    </row>
    <row r="11" spans="1:10" ht="15" x14ac:dyDescent="0.25">
      <c r="A11" s="5" t="s">
        <v>56</v>
      </c>
      <c r="B11" s="10">
        <v>38</v>
      </c>
      <c r="C11" s="7">
        <f t="shared" si="9"/>
        <v>27</v>
      </c>
      <c r="D11" s="7">
        <f t="shared" si="10"/>
        <v>11</v>
      </c>
      <c r="E11" s="8">
        <v>3.5</v>
      </c>
      <c r="F11" s="9">
        <f t="shared" si="11"/>
        <v>38.5</v>
      </c>
      <c r="G11" s="8">
        <f t="shared" si="12"/>
        <v>37.01</v>
      </c>
      <c r="H11" s="8">
        <f t="shared" si="13"/>
        <v>1.49</v>
      </c>
    </row>
    <row r="12" spans="1:10" ht="15" x14ac:dyDescent="0.25">
      <c r="A12" s="5" t="s">
        <v>38</v>
      </c>
      <c r="B12" s="10">
        <v>7</v>
      </c>
      <c r="C12" s="7">
        <f t="shared" ref="C12" si="14">ROUND(B12*70%,0)</f>
        <v>5</v>
      </c>
      <c r="D12" s="7">
        <f t="shared" ref="D12" si="15">ROUND(B12-C12,0)</f>
        <v>2</v>
      </c>
      <c r="E12" s="8">
        <v>12</v>
      </c>
      <c r="F12" s="9">
        <f t="shared" ref="F12" si="16">D12*E12</f>
        <v>24</v>
      </c>
      <c r="G12" s="8">
        <f t="shared" ref="G12" si="17">ROUNDDOWN(F12/1.04,2)</f>
        <v>23.07</v>
      </c>
      <c r="H12" s="8">
        <f t="shared" ref="H12" si="18">ROUND(F12-G12,2)</f>
        <v>0.93</v>
      </c>
    </row>
    <row r="13" spans="1:10" ht="15" x14ac:dyDescent="0.25">
      <c r="A13" s="5" t="s">
        <v>39</v>
      </c>
      <c r="B13" s="10">
        <v>1</v>
      </c>
      <c r="C13" s="7">
        <f t="shared" ref="C13" si="19">ROUND(B13*70%,0)</f>
        <v>1</v>
      </c>
      <c r="D13" s="7">
        <f t="shared" ref="D13" si="20">ROUND(B13-C13,0)</f>
        <v>0</v>
      </c>
      <c r="E13" s="8">
        <v>15</v>
      </c>
      <c r="F13" s="9">
        <f t="shared" ref="F13" si="21">D13*E13</f>
        <v>0</v>
      </c>
      <c r="G13" s="8">
        <f t="shared" ref="G13" si="22">ROUNDDOWN(F13/1.04,2)</f>
        <v>0</v>
      </c>
      <c r="H13" s="8">
        <f t="shared" ref="H13" si="23">ROUND(F13-G13,2)</f>
        <v>0</v>
      </c>
    </row>
    <row r="14" spans="1:10" ht="15" x14ac:dyDescent="0.25">
      <c r="A14" s="5" t="s">
        <v>18</v>
      </c>
      <c r="B14" s="10">
        <v>16</v>
      </c>
      <c r="C14" s="7">
        <f>ROUND(B14*70%,0)</f>
        <v>11</v>
      </c>
      <c r="D14" s="7">
        <f>ROUND(B14-C14,0)</f>
        <v>5</v>
      </c>
      <c r="E14" s="8">
        <v>2.5</v>
      </c>
      <c r="F14" s="9">
        <f>D14*E14</f>
        <v>12.5</v>
      </c>
      <c r="G14" s="8">
        <f>ROUNDDOWN(F14/1.04,2)</f>
        <v>12.01</v>
      </c>
      <c r="H14" s="8">
        <f>ROUND(F14-G14,2)</f>
        <v>0.49</v>
      </c>
    </row>
    <row r="15" spans="1:10" ht="15" x14ac:dyDescent="0.25">
      <c r="A15" s="5" t="s">
        <v>45</v>
      </c>
      <c r="B15" s="10">
        <v>90</v>
      </c>
      <c r="C15" s="7">
        <f>ROUND(B15*70%,0)</f>
        <v>63</v>
      </c>
      <c r="D15" s="7">
        <f>ROUND(B15-C15,0)</f>
        <v>27</v>
      </c>
      <c r="E15" s="8">
        <v>15</v>
      </c>
      <c r="F15" s="9">
        <f>D15*E15</f>
        <v>405</v>
      </c>
      <c r="G15" s="8">
        <f>ROUNDDOWN(F15/1.04,2)</f>
        <v>389.42</v>
      </c>
      <c r="H15" s="8">
        <f>ROUND(F15-G15,2)</f>
        <v>15.58</v>
      </c>
    </row>
    <row r="16" spans="1:10" ht="15" x14ac:dyDescent="0.25">
      <c r="A16" s="5" t="s">
        <v>40</v>
      </c>
      <c r="B16" s="10">
        <v>5</v>
      </c>
      <c r="C16" s="7">
        <f t="shared" ref="C16" si="24">ROUND(B16*70%,0)</f>
        <v>4</v>
      </c>
      <c r="D16" s="7">
        <f t="shared" ref="D16" si="25">ROUND(B16-C16,0)</f>
        <v>1</v>
      </c>
      <c r="E16" s="8">
        <v>8</v>
      </c>
      <c r="F16" s="9">
        <f t="shared" ref="F16" si="26">D16*E16</f>
        <v>8</v>
      </c>
      <c r="G16" s="8">
        <f t="shared" ref="G16" si="27">ROUNDDOWN(F16/1.04,2)</f>
        <v>7.69</v>
      </c>
      <c r="H16" s="8">
        <f t="shared" ref="H16" si="28">ROUND(F16-G16,2)</f>
        <v>0.31</v>
      </c>
      <c r="J16" s="1"/>
    </row>
    <row r="17" spans="1:10" ht="15" x14ac:dyDescent="0.25">
      <c r="A17" s="5" t="s">
        <v>7</v>
      </c>
      <c r="B17" s="10">
        <v>40</v>
      </c>
      <c r="C17" s="7">
        <f t="shared" si="9"/>
        <v>28</v>
      </c>
      <c r="D17" s="7">
        <f t="shared" si="10"/>
        <v>12</v>
      </c>
      <c r="E17" s="8">
        <v>3</v>
      </c>
      <c r="F17" s="9">
        <f t="shared" si="11"/>
        <v>36</v>
      </c>
      <c r="G17" s="8">
        <f t="shared" si="12"/>
        <v>34.61</v>
      </c>
      <c r="H17" s="8">
        <f t="shared" si="13"/>
        <v>1.39</v>
      </c>
      <c r="J17" s="1"/>
    </row>
    <row r="18" spans="1:10" ht="15" x14ac:dyDescent="0.25">
      <c r="A18" s="5" t="s">
        <v>57</v>
      </c>
      <c r="B18" s="10">
        <v>4</v>
      </c>
      <c r="C18" s="7">
        <f t="shared" ref="C18" si="29">ROUND(B18*70%,0)</f>
        <v>3</v>
      </c>
      <c r="D18" s="7">
        <f t="shared" ref="D18" si="30">ROUND(B18-C18,0)</f>
        <v>1</v>
      </c>
      <c r="E18" s="8">
        <v>5</v>
      </c>
      <c r="F18" s="9">
        <f t="shared" ref="F18" si="31">D18*E18</f>
        <v>5</v>
      </c>
      <c r="G18" s="8">
        <f t="shared" ref="G18" si="32">ROUNDDOWN(F18/1.04,2)</f>
        <v>4.8</v>
      </c>
      <c r="H18" s="8">
        <f t="shared" ref="H18" si="33">ROUND(F18-G18,2)</f>
        <v>0.2</v>
      </c>
      <c r="J18" s="1"/>
    </row>
    <row r="19" spans="1:10" ht="15" x14ac:dyDescent="0.25">
      <c r="A19" s="13" t="s">
        <v>50</v>
      </c>
      <c r="B19" s="14">
        <v>2</v>
      </c>
      <c r="C19" s="14">
        <f t="shared" si="9"/>
        <v>1</v>
      </c>
      <c r="D19" s="14">
        <f t="shared" si="10"/>
        <v>1</v>
      </c>
      <c r="E19" s="12">
        <v>3.8</v>
      </c>
      <c r="F19" s="9">
        <f t="shared" si="11"/>
        <v>3.8</v>
      </c>
      <c r="G19" s="8">
        <f t="shared" si="12"/>
        <v>3.65</v>
      </c>
      <c r="H19" s="8">
        <f t="shared" si="13"/>
        <v>0.15</v>
      </c>
      <c r="J19" s="1"/>
    </row>
    <row r="20" spans="1:10" ht="15" x14ac:dyDescent="0.25">
      <c r="A20" s="18" t="s">
        <v>46</v>
      </c>
      <c r="B20" s="14">
        <v>9</v>
      </c>
      <c r="C20" s="14">
        <f t="shared" ref="C20" si="34">ROUND(B20*70%,0)</f>
        <v>6</v>
      </c>
      <c r="D20" s="14">
        <f t="shared" ref="D20" si="35">ROUND(B20-C20,0)</f>
        <v>3</v>
      </c>
      <c r="E20" s="12">
        <v>4.5</v>
      </c>
      <c r="F20" s="9">
        <f t="shared" ref="F20" si="36">D20*E20</f>
        <v>13.5</v>
      </c>
      <c r="G20" s="8">
        <f t="shared" ref="G20" si="37">ROUNDDOWN(F20/1.04,2)</f>
        <v>12.98</v>
      </c>
      <c r="H20" s="8">
        <f t="shared" ref="H20" si="38">ROUND(F20-G20,2)</f>
        <v>0.52</v>
      </c>
      <c r="J20" s="1"/>
    </row>
    <row r="21" spans="1:10" ht="15" x14ac:dyDescent="0.25">
      <c r="A21" s="18" t="s">
        <v>58</v>
      </c>
      <c r="B21" s="14">
        <v>2</v>
      </c>
      <c r="C21" s="14">
        <f t="shared" ref="C21" si="39">ROUND(B21*70%,0)</f>
        <v>1</v>
      </c>
      <c r="D21" s="14">
        <f t="shared" ref="D21" si="40">ROUND(B21-C21,0)</f>
        <v>1</v>
      </c>
      <c r="E21" s="12">
        <v>20</v>
      </c>
      <c r="F21" s="9">
        <f t="shared" ref="F21" si="41">D21*E21</f>
        <v>20</v>
      </c>
      <c r="G21" s="8">
        <f t="shared" ref="G21" si="42">ROUNDDOWN(F21/1.04,2)</f>
        <v>19.23</v>
      </c>
      <c r="H21" s="8">
        <f t="shared" ref="H21" si="43">ROUND(F21-G21,2)</f>
        <v>0.77</v>
      </c>
      <c r="J21" s="1"/>
    </row>
    <row r="22" spans="1:10" ht="12.4" customHeight="1" x14ac:dyDescent="0.25">
      <c r="A22" s="5" t="s">
        <v>19</v>
      </c>
      <c r="B22" s="10">
        <v>167</v>
      </c>
      <c r="C22" s="7">
        <f>ROUND(B22*70%,0)</f>
        <v>117</v>
      </c>
      <c r="D22" s="7">
        <f t="shared" si="10"/>
        <v>50</v>
      </c>
      <c r="E22" s="8">
        <v>1.8</v>
      </c>
      <c r="F22" s="9">
        <f t="shared" si="11"/>
        <v>90</v>
      </c>
      <c r="G22" s="8">
        <f>ROUNDDOWN(F22/1.04,2)</f>
        <v>86.53</v>
      </c>
      <c r="H22" s="8">
        <f t="shared" si="13"/>
        <v>3.47</v>
      </c>
    </row>
    <row r="23" spans="1:10" ht="12.4" customHeight="1" x14ac:dyDescent="0.25">
      <c r="A23" s="5" t="s">
        <v>59</v>
      </c>
      <c r="B23" s="10">
        <v>1</v>
      </c>
      <c r="C23" s="7">
        <f>ROUND(B23*70%,0)</f>
        <v>1</v>
      </c>
      <c r="D23" s="7">
        <f t="shared" ref="D23" si="44">ROUND(B23-C23,0)</f>
        <v>0</v>
      </c>
      <c r="E23" s="8">
        <v>10</v>
      </c>
      <c r="F23" s="9">
        <f t="shared" ref="F23" si="45">D23*E23</f>
        <v>0</v>
      </c>
      <c r="G23" s="8">
        <f>ROUNDDOWN(F23/1.04,2)</f>
        <v>0</v>
      </c>
      <c r="H23" s="8">
        <f t="shared" ref="H23" si="46">ROUND(F23-G23,2)</f>
        <v>0</v>
      </c>
    </row>
    <row r="24" spans="1:10" ht="12.4" customHeight="1" x14ac:dyDescent="0.25">
      <c r="A24" s="5" t="s">
        <v>20</v>
      </c>
      <c r="B24" s="10">
        <v>9</v>
      </c>
      <c r="C24" s="7">
        <f>ROUND(B24*70%,0)</f>
        <v>6</v>
      </c>
      <c r="D24" s="7">
        <f t="shared" ref="D24" si="47">ROUND(B24-C24,0)</f>
        <v>3</v>
      </c>
      <c r="E24" s="8">
        <v>15</v>
      </c>
      <c r="F24" s="9">
        <f t="shared" ref="F24" si="48">D24*E24</f>
        <v>45</v>
      </c>
      <c r="G24" s="8">
        <f>ROUNDDOWN(F24/1.04,2)</f>
        <v>43.26</v>
      </c>
      <c r="H24" s="8">
        <f t="shared" ref="H24" si="49">ROUND(F24-G24,2)</f>
        <v>1.74</v>
      </c>
    </row>
    <row r="25" spans="1:10" ht="12.75" customHeight="1" x14ac:dyDescent="0.25">
      <c r="A25" s="5" t="s">
        <v>8</v>
      </c>
      <c r="B25" s="10">
        <v>70</v>
      </c>
      <c r="C25" s="7">
        <f t="shared" ref="C25:C35" si="50">ROUND(B25*70%,0)</f>
        <v>49</v>
      </c>
      <c r="D25" s="7">
        <f t="shared" si="10"/>
        <v>21</v>
      </c>
      <c r="E25" s="8">
        <v>0.65</v>
      </c>
      <c r="F25" s="9">
        <f t="shared" si="11"/>
        <v>13.65</v>
      </c>
      <c r="G25" s="8">
        <f t="shared" ref="G25:G35" si="51">ROUNDDOWN(F25/1.04,2)</f>
        <v>13.12</v>
      </c>
      <c r="H25" s="8">
        <f t="shared" si="13"/>
        <v>0.53</v>
      </c>
    </row>
    <row r="26" spans="1:10" ht="12.75" customHeight="1" x14ac:dyDescent="0.25">
      <c r="A26" s="5" t="s">
        <v>41</v>
      </c>
      <c r="B26" s="10">
        <v>33</v>
      </c>
      <c r="C26" s="7">
        <f t="shared" si="50"/>
        <v>23</v>
      </c>
      <c r="D26" s="7">
        <f t="shared" si="10"/>
        <v>10</v>
      </c>
      <c r="E26" s="8">
        <v>3.5</v>
      </c>
      <c r="F26" s="9">
        <f t="shared" si="11"/>
        <v>35</v>
      </c>
      <c r="G26" s="8">
        <f t="shared" si="51"/>
        <v>33.65</v>
      </c>
      <c r="H26" s="8">
        <f t="shared" si="13"/>
        <v>1.35</v>
      </c>
    </row>
    <row r="27" spans="1:10" ht="12.75" customHeight="1" x14ac:dyDescent="0.25">
      <c r="A27" s="5" t="s">
        <v>33</v>
      </c>
      <c r="B27" s="10">
        <v>19</v>
      </c>
      <c r="C27" s="7">
        <f t="shared" ref="C27" si="52">ROUND(B27*70%,0)</f>
        <v>13</v>
      </c>
      <c r="D27" s="7">
        <f t="shared" ref="D27" si="53">ROUND(B27-C27,0)</f>
        <v>6</v>
      </c>
      <c r="E27" s="8">
        <v>2.8</v>
      </c>
      <c r="F27" s="9">
        <f t="shared" ref="F27" si="54">D27*E27</f>
        <v>16.799999999999997</v>
      </c>
      <c r="G27" s="8">
        <f t="shared" ref="G27" si="55">ROUNDDOWN(F27/1.04,2)</f>
        <v>16.149999999999999</v>
      </c>
      <c r="H27" s="8">
        <f t="shared" ref="H27" si="56">ROUND(F27-G27,2)</f>
        <v>0.65</v>
      </c>
    </row>
    <row r="28" spans="1:10" ht="12.75" customHeight="1" x14ac:dyDescent="0.25">
      <c r="A28" s="5" t="s">
        <v>21</v>
      </c>
      <c r="B28" s="10">
        <v>117</v>
      </c>
      <c r="C28" s="7">
        <f>ROUND(B28*70%,0)</f>
        <v>82</v>
      </c>
      <c r="D28" s="7">
        <f t="shared" ref="D28" si="57">ROUND(B28-C28,0)</f>
        <v>35</v>
      </c>
      <c r="E28" s="8">
        <v>1.9</v>
      </c>
      <c r="F28" s="9">
        <f t="shared" ref="F28" si="58">D28*E28</f>
        <v>66.5</v>
      </c>
      <c r="G28" s="8">
        <f>ROUNDDOWN(F28/1.04,2)</f>
        <v>63.94</v>
      </c>
      <c r="H28" s="8">
        <f t="shared" ref="H28" si="59">ROUND(F28-G28,2)</f>
        <v>2.56</v>
      </c>
    </row>
    <row r="29" spans="1:10" ht="12.75" customHeight="1" x14ac:dyDescent="0.25">
      <c r="A29" s="5" t="s">
        <v>51</v>
      </c>
      <c r="B29" s="10">
        <v>12</v>
      </c>
      <c r="C29" s="7">
        <f>ROUND(B29*70%,0)</f>
        <v>8</v>
      </c>
      <c r="D29" s="7">
        <f t="shared" ref="D29" si="60">ROUND(B29-C29,0)</f>
        <v>4</v>
      </c>
      <c r="E29" s="8">
        <v>3</v>
      </c>
      <c r="F29" s="9">
        <f t="shared" ref="F29" si="61">D29*E29</f>
        <v>12</v>
      </c>
      <c r="G29" s="8">
        <f>ROUNDDOWN(F29/1.04,2)</f>
        <v>11.53</v>
      </c>
      <c r="H29" s="8">
        <f t="shared" ref="H29" si="62">ROUND(F29-G29,2)</f>
        <v>0.47</v>
      </c>
    </row>
    <row r="30" spans="1:10" ht="12.4" customHeight="1" x14ac:dyDescent="0.25">
      <c r="A30" s="5" t="s">
        <v>9</v>
      </c>
      <c r="B30" s="10">
        <v>122</v>
      </c>
      <c r="C30" s="7">
        <f t="shared" si="50"/>
        <v>85</v>
      </c>
      <c r="D30" s="7">
        <f t="shared" si="10"/>
        <v>37</v>
      </c>
      <c r="E30" s="8">
        <v>1</v>
      </c>
      <c r="F30" s="9">
        <f t="shared" si="11"/>
        <v>37</v>
      </c>
      <c r="G30" s="8">
        <f t="shared" si="51"/>
        <v>35.57</v>
      </c>
      <c r="H30" s="8">
        <f t="shared" si="13"/>
        <v>1.43</v>
      </c>
    </row>
    <row r="31" spans="1:10" ht="15" x14ac:dyDescent="0.25">
      <c r="A31" s="5" t="s">
        <v>10</v>
      </c>
      <c r="B31" s="10">
        <v>1</v>
      </c>
      <c r="C31" s="7">
        <f>ROUND(B31*70%,0)</f>
        <v>1</v>
      </c>
      <c r="D31" s="7">
        <f t="shared" si="10"/>
        <v>0</v>
      </c>
      <c r="E31" s="8">
        <v>0.65</v>
      </c>
      <c r="F31" s="9">
        <f t="shared" si="11"/>
        <v>0</v>
      </c>
      <c r="G31" s="8">
        <f>ROUNDDOWN(F31/1.04,2)</f>
        <v>0</v>
      </c>
      <c r="H31" s="8">
        <f t="shared" si="13"/>
        <v>0</v>
      </c>
    </row>
    <row r="32" spans="1:10" ht="15" x14ac:dyDescent="0.25">
      <c r="A32" s="5" t="s">
        <v>10</v>
      </c>
      <c r="B32" s="10">
        <v>22</v>
      </c>
      <c r="C32" s="7">
        <f>ROUND(B32*70%,0)</f>
        <v>15</v>
      </c>
      <c r="D32" s="7">
        <f t="shared" ref="D32" si="63">ROUND(B32-C32,0)</f>
        <v>7</v>
      </c>
      <c r="E32" s="8">
        <v>0.8</v>
      </c>
      <c r="F32" s="9">
        <f t="shared" ref="F32" si="64">D32*E32</f>
        <v>5.6000000000000005</v>
      </c>
      <c r="G32" s="8">
        <f>ROUNDDOWN(F32/1.04,2)</f>
        <v>5.38</v>
      </c>
      <c r="H32" s="8">
        <f t="shared" ref="H32" si="65">ROUND(F32-G32,2)</f>
        <v>0.22</v>
      </c>
    </row>
    <row r="33" spans="1:8" ht="15" x14ac:dyDescent="0.25">
      <c r="A33" s="5" t="s">
        <v>47</v>
      </c>
      <c r="B33" s="10">
        <v>8</v>
      </c>
      <c r="C33" s="7">
        <f>ROUND(B33*70%,0)</f>
        <v>6</v>
      </c>
      <c r="D33" s="7">
        <f t="shared" ref="D33" si="66">ROUND(B33-C33,0)</f>
        <v>2</v>
      </c>
      <c r="E33" s="8">
        <v>1</v>
      </c>
      <c r="F33" s="9">
        <f t="shared" ref="F33" si="67">D33*E33</f>
        <v>2</v>
      </c>
      <c r="G33" s="8">
        <f>ROUNDDOWN(F33/1.04,2)</f>
        <v>1.92</v>
      </c>
      <c r="H33" s="8">
        <f t="shared" ref="H33" si="68">ROUND(F33-G33,2)</f>
        <v>0.08</v>
      </c>
    </row>
    <row r="34" spans="1:8" ht="15" x14ac:dyDescent="0.25">
      <c r="A34" s="5" t="s">
        <v>22</v>
      </c>
      <c r="B34" s="10">
        <v>6</v>
      </c>
      <c r="C34" s="7">
        <f t="shared" si="50"/>
        <v>4</v>
      </c>
      <c r="D34" s="7">
        <f t="shared" si="10"/>
        <v>2</v>
      </c>
      <c r="E34" s="8">
        <v>3</v>
      </c>
      <c r="F34" s="9">
        <f t="shared" si="11"/>
        <v>6</v>
      </c>
      <c r="G34" s="8">
        <f t="shared" si="51"/>
        <v>5.76</v>
      </c>
      <c r="H34" s="8">
        <f t="shared" si="13"/>
        <v>0.24</v>
      </c>
    </row>
    <row r="35" spans="1:8" ht="15" x14ac:dyDescent="0.25">
      <c r="A35" s="5" t="s">
        <v>11</v>
      </c>
      <c r="B35" s="10">
        <v>112</v>
      </c>
      <c r="C35" s="7">
        <f t="shared" si="50"/>
        <v>78</v>
      </c>
      <c r="D35" s="7">
        <f t="shared" si="10"/>
        <v>34</v>
      </c>
      <c r="E35" s="8">
        <v>2.1</v>
      </c>
      <c r="F35" s="9">
        <f t="shared" si="11"/>
        <v>71.400000000000006</v>
      </c>
      <c r="G35" s="8">
        <f t="shared" si="51"/>
        <v>68.650000000000006</v>
      </c>
      <c r="H35" s="8">
        <f t="shared" si="13"/>
        <v>2.75</v>
      </c>
    </row>
    <row r="36" spans="1:8" ht="15" x14ac:dyDescent="0.25">
      <c r="A36" s="26" t="s">
        <v>60</v>
      </c>
      <c r="B36" s="10">
        <v>2</v>
      </c>
      <c r="C36" s="7">
        <f t="shared" ref="C36" si="69">ROUND(B36*70%,0)</f>
        <v>1</v>
      </c>
      <c r="D36" s="7">
        <f t="shared" ref="D36" si="70">ROUND(B36-C36,0)</f>
        <v>1</v>
      </c>
      <c r="E36" s="8">
        <v>3.4</v>
      </c>
      <c r="F36" s="9">
        <f t="shared" ref="F36" si="71">D36*E36</f>
        <v>3.4</v>
      </c>
      <c r="G36" s="8">
        <f t="shared" ref="G36" si="72">ROUNDDOWN(F36/1.04,2)</f>
        <v>3.26</v>
      </c>
      <c r="H36" s="8">
        <f t="shared" ref="H36" si="73">ROUND(F36-G36,2)</f>
        <v>0.14000000000000001</v>
      </c>
    </row>
    <row r="37" spans="1:8" ht="15" x14ac:dyDescent="0.25">
      <c r="A37" s="5" t="s">
        <v>52</v>
      </c>
      <c r="B37" s="10">
        <v>10</v>
      </c>
      <c r="C37" s="7">
        <f t="shared" ref="C37" si="74">ROUND(B37*70%,0)</f>
        <v>7</v>
      </c>
      <c r="D37" s="7">
        <f t="shared" ref="D37" si="75">ROUND(B37-C37,0)</f>
        <v>3</v>
      </c>
      <c r="E37" s="8">
        <v>6</v>
      </c>
      <c r="F37" s="9">
        <f t="shared" ref="F37" si="76">D37*E37</f>
        <v>18</v>
      </c>
      <c r="G37" s="8">
        <f t="shared" ref="G37" si="77">ROUNDDOWN(F37/1.04,2)</f>
        <v>17.3</v>
      </c>
      <c r="H37" s="8">
        <f t="shared" ref="H37" si="78">ROUND(F37-G37,2)</f>
        <v>0.7</v>
      </c>
    </row>
    <row r="38" spans="1:8" ht="15" x14ac:dyDescent="0.25">
      <c r="A38" s="5" t="s">
        <v>12</v>
      </c>
      <c r="B38" s="10">
        <v>2</v>
      </c>
      <c r="C38" s="7">
        <f>ROUND(B38*70%,0)</f>
        <v>1</v>
      </c>
      <c r="D38" s="7">
        <f t="shared" si="10"/>
        <v>1</v>
      </c>
      <c r="E38" s="8">
        <v>6</v>
      </c>
      <c r="F38" s="9">
        <f t="shared" si="11"/>
        <v>6</v>
      </c>
      <c r="G38" s="8">
        <f>ROUNDDOWN(F38/1.04,2)</f>
        <v>5.76</v>
      </c>
      <c r="H38" s="8">
        <f t="shared" si="13"/>
        <v>0.24</v>
      </c>
    </row>
    <row r="39" spans="1:8" ht="18" customHeight="1" x14ac:dyDescent="0.25">
      <c r="A39" s="15" t="s">
        <v>23</v>
      </c>
      <c r="B39" s="16">
        <v>1</v>
      </c>
      <c r="C39" s="7">
        <f t="shared" ref="C39:C40" si="79">ROUND(B39*70%,0)</f>
        <v>1</v>
      </c>
      <c r="D39" s="7">
        <f t="shared" ref="D39:D40" si="80">ROUND(B39-C39,0)</f>
        <v>0</v>
      </c>
      <c r="E39" s="12" t="s">
        <v>24</v>
      </c>
      <c r="F39" s="9">
        <f t="shared" ref="F39:F40" si="81">D39*E39</f>
        <v>0</v>
      </c>
      <c r="G39" s="8">
        <f t="shared" ref="G39:G40" si="82">ROUNDDOWN(F39/1.04,2)</f>
        <v>0</v>
      </c>
      <c r="H39" s="8">
        <f t="shared" ref="H39:H40" si="83">ROUND(F39-G39,2)</f>
        <v>0</v>
      </c>
    </row>
    <row r="40" spans="1:8" ht="15" x14ac:dyDescent="0.25">
      <c r="A40" s="15" t="s">
        <v>61</v>
      </c>
      <c r="B40" s="16">
        <v>41</v>
      </c>
      <c r="C40" s="7">
        <f t="shared" si="79"/>
        <v>29</v>
      </c>
      <c r="D40" s="7">
        <f t="shared" si="80"/>
        <v>12</v>
      </c>
      <c r="E40" s="12">
        <v>2.5</v>
      </c>
      <c r="F40" s="9">
        <f t="shared" si="81"/>
        <v>30</v>
      </c>
      <c r="G40" s="8">
        <f t="shared" si="82"/>
        <v>28.84</v>
      </c>
      <c r="H40" s="8">
        <f t="shared" si="83"/>
        <v>1.1599999999999999</v>
      </c>
    </row>
    <row r="41" spans="1:8" ht="15" x14ac:dyDescent="0.25">
      <c r="A41" s="15" t="s">
        <v>36</v>
      </c>
      <c r="B41" s="16">
        <v>1</v>
      </c>
      <c r="C41" s="7">
        <f t="shared" ref="C41" si="84">ROUND(B41*70%,0)</f>
        <v>1</v>
      </c>
      <c r="D41" s="7">
        <f t="shared" ref="D41" si="85">ROUND(B41-C41,0)</f>
        <v>0</v>
      </c>
      <c r="E41" s="12">
        <v>14</v>
      </c>
      <c r="F41" s="9">
        <f t="shared" ref="F41" si="86">D41*E41</f>
        <v>0</v>
      </c>
      <c r="G41" s="8">
        <f t="shared" ref="G41" si="87">ROUNDDOWN(F41/1.04,2)</f>
        <v>0</v>
      </c>
      <c r="H41" s="8">
        <f t="shared" ref="H41" si="88">ROUND(F41-G41,2)</f>
        <v>0</v>
      </c>
    </row>
    <row r="42" spans="1:8" ht="15" x14ac:dyDescent="0.25">
      <c r="A42" s="5" t="s">
        <v>13</v>
      </c>
      <c r="B42" s="10">
        <v>3</v>
      </c>
      <c r="C42" s="7">
        <f t="shared" ref="C42:C46" si="89">ROUND(B42*70%,0)</f>
        <v>2</v>
      </c>
      <c r="D42" s="7">
        <f t="shared" si="10"/>
        <v>1</v>
      </c>
      <c r="E42" s="8">
        <v>5</v>
      </c>
      <c r="F42" s="9">
        <f t="shared" si="11"/>
        <v>5</v>
      </c>
      <c r="G42" s="8">
        <f t="shared" ref="G42:G46" si="90">ROUNDDOWN(F42/1.04,2)</f>
        <v>4.8</v>
      </c>
      <c r="H42" s="8">
        <f t="shared" si="13"/>
        <v>0.2</v>
      </c>
    </row>
    <row r="43" spans="1:8" ht="15" x14ac:dyDescent="0.25">
      <c r="A43" s="5" t="s">
        <v>42</v>
      </c>
      <c r="B43" s="10">
        <v>2</v>
      </c>
      <c r="C43" s="7">
        <f t="shared" ref="C43" si="91">ROUND(B43*70%,0)</f>
        <v>1</v>
      </c>
      <c r="D43" s="7">
        <f t="shared" ref="D43" si="92">ROUND(B43-C43,0)</f>
        <v>1</v>
      </c>
      <c r="E43" s="8">
        <v>8.5</v>
      </c>
      <c r="F43" s="9">
        <f t="shared" ref="F43" si="93">D43*E43</f>
        <v>8.5</v>
      </c>
      <c r="G43" s="8">
        <f t="shared" ref="G43" si="94">ROUNDDOWN(F43/1.04,2)</f>
        <v>8.17</v>
      </c>
      <c r="H43" s="8">
        <f t="shared" ref="H43" si="95">ROUND(F43-G43,2)</f>
        <v>0.33</v>
      </c>
    </row>
    <row r="44" spans="1:8" ht="15" x14ac:dyDescent="0.25">
      <c r="A44" s="5" t="s">
        <v>14</v>
      </c>
      <c r="B44" s="10">
        <v>60</v>
      </c>
      <c r="C44" s="7">
        <f>ROUND(B44*70%,0)</f>
        <v>42</v>
      </c>
      <c r="D44" s="7">
        <f t="shared" si="10"/>
        <v>18</v>
      </c>
      <c r="E44" s="8">
        <v>1.6</v>
      </c>
      <c r="F44" s="9">
        <f t="shared" si="11"/>
        <v>28.8</v>
      </c>
      <c r="G44" s="8">
        <f>ROUNDDOWN(F44/1.04,2)</f>
        <v>27.69</v>
      </c>
      <c r="H44" s="8">
        <f t="shared" si="13"/>
        <v>1.1100000000000001</v>
      </c>
    </row>
    <row r="45" spans="1:8" ht="15" x14ac:dyDescent="0.25">
      <c r="A45" s="5" t="s">
        <v>15</v>
      </c>
      <c r="B45" s="10">
        <v>121</v>
      </c>
      <c r="C45" s="7">
        <f t="shared" si="89"/>
        <v>85</v>
      </c>
      <c r="D45" s="7">
        <f t="shared" si="10"/>
        <v>36</v>
      </c>
      <c r="E45" s="8">
        <v>1.6</v>
      </c>
      <c r="F45" s="9">
        <f t="shared" si="11"/>
        <v>57.6</v>
      </c>
      <c r="G45" s="8">
        <f t="shared" si="90"/>
        <v>55.38</v>
      </c>
      <c r="H45" s="8">
        <f t="shared" si="13"/>
        <v>2.2200000000000002</v>
      </c>
    </row>
    <row r="46" spans="1:8" ht="15" x14ac:dyDescent="0.25">
      <c r="A46" s="5" t="s">
        <v>16</v>
      </c>
      <c r="B46" s="10">
        <v>4</v>
      </c>
      <c r="C46" s="7">
        <f t="shared" si="89"/>
        <v>3</v>
      </c>
      <c r="D46" s="7">
        <f t="shared" si="10"/>
        <v>1</v>
      </c>
      <c r="E46" s="8">
        <v>1.6</v>
      </c>
      <c r="F46" s="9">
        <f t="shared" si="11"/>
        <v>1.6</v>
      </c>
      <c r="G46" s="8">
        <f t="shared" si="90"/>
        <v>1.53</v>
      </c>
      <c r="H46" s="8">
        <f t="shared" si="13"/>
        <v>7.0000000000000007E-2</v>
      </c>
    </row>
    <row r="47" spans="1:8" ht="15" x14ac:dyDescent="0.25">
      <c r="A47" s="5" t="s">
        <v>34</v>
      </c>
      <c r="B47" s="10">
        <v>2</v>
      </c>
      <c r="C47" s="7">
        <f t="shared" ref="C47" si="96">ROUND(B47*70%,0)</f>
        <v>1</v>
      </c>
      <c r="D47" s="7">
        <f t="shared" ref="D47" si="97">ROUND(B47-C47,0)</f>
        <v>1</v>
      </c>
      <c r="E47" s="8">
        <v>3.5</v>
      </c>
      <c r="F47" s="9">
        <f t="shared" ref="F47" si="98">D47*E47</f>
        <v>3.5</v>
      </c>
      <c r="G47" s="8">
        <f t="shared" ref="G47" si="99">ROUNDDOWN(F47/1.04,2)</f>
        <v>3.36</v>
      </c>
      <c r="H47" s="8">
        <f t="shared" ref="H47" si="100">ROUND(F47-G47,2)</f>
        <v>0.14000000000000001</v>
      </c>
    </row>
    <row r="48" spans="1:8" ht="14.25" customHeight="1" x14ac:dyDescent="0.25">
      <c r="A48" s="5" t="s">
        <v>26</v>
      </c>
      <c r="B48" s="10">
        <v>48</v>
      </c>
      <c r="C48" s="7">
        <f>ROUND(B48*70%,0)</f>
        <v>34</v>
      </c>
      <c r="D48" s="7">
        <f>ROUND(B48-C48,0)</f>
        <v>14</v>
      </c>
      <c r="E48" s="8">
        <v>2.5</v>
      </c>
      <c r="F48" s="9">
        <f>D48*E48</f>
        <v>35</v>
      </c>
      <c r="G48" s="8">
        <f>ROUNDDOWN(F48/1.04,2)</f>
        <v>33.65</v>
      </c>
      <c r="H48" s="8">
        <f>ROUND(F48-G48,2)</f>
        <v>1.35</v>
      </c>
    </row>
    <row r="49" spans="1:8" ht="14.25" customHeight="1" x14ac:dyDescent="0.25">
      <c r="A49" s="5" t="s">
        <v>27</v>
      </c>
      <c r="B49" s="10">
        <v>55</v>
      </c>
      <c r="C49" s="7">
        <f>ROUND(B49*70%,0)</f>
        <v>39</v>
      </c>
      <c r="D49" s="7">
        <f>ROUND(B49-C49,0)</f>
        <v>16</v>
      </c>
      <c r="E49" s="8">
        <v>2.5</v>
      </c>
      <c r="F49" s="9">
        <f>D49*E49</f>
        <v>40</v>
      </c>
      <c r="G49" s="8">
        <f>ROUNDDOWN(F49/1.04,2)</f>
        <v>38.46</v>
      </c>
      <c r="H49" s="8">
        <f>ROUND(F49-G49,2)</f>
        <v>1.54</v>
      </c>
    </row>
    <row r="50" spans="1:8" ht="14.25" customHeight="1" x14ac:dyDescent="0.25">
      <c r="A50" s="19" t="s">
        <v>28</v>
      </c>
      <c r="B50" s="20">
        <v>41</v>
      </c>
      <c r="C50" s="21">
        <f t="shared" ref="C50:C55" si="101">ROUND(B50*70%,0)</f>
        <v>29</v>
      </c>
      <c r="D50" s="21">
        <f t="shared" ref="D50:D55" si="102">ROUND(B50-C50,0)</f>
        <v>12</v>
      </c>
      <c r="E50" s="24" t="s">
        <v>25</v>
      </c>
      <c r="F50" s="22">
        <f t="shared" ref="F50:F55" si="103">D50*E50</f>
        <v>36</v>
      </c>
      <c r="G50" s="23">
        <f t="shared" ref="G50:G55" si="104">ROUNDDOWN(F50/1.04,2)</f>
        <v>34.61</v>
      </c>
      <c r="H50" s="23">
        <f t="shared" ref="H50:H55" si="105">ROUND(F50-G50,2)</f>
        <v>1.39</v>
      </c>
    </row>
    <row r="51" spans="1:8" ht="14.25" customHeight="1" x14ac:dyDescent="0.25">
      <c r="A51" s="19" t="s">
        <v>28</v>
      </c>
      <c r="B51" s="20">
        <v>15</v>
      </c>
      <c r="C51" s="21">
        <f t="shared" ref="C51" si="106">ROUND(B51*70%,0)</f>
        <v>11</v>
      </c>
      <c r="D51" s="21">
        <f t="shared" ref="D51" si="107">ROUND(B51-C51,0)</f>
        <v>4</v>
      </c>
      <c r="E51" s="24">
        <v>1.5</v>
      </c>
      <c r="F51" s="22">
        <f t="shared" ref="F51" si="108">D51*E51</f>
        <v>6</v>
      </c>
      <c r="G51" s="23">
        <f t="shared" ref="G51" si="109">ROUNDDOWN(F51/1.04,2)</f>
        <v>5.76</v>
      </c>
      <c r="H51" s="23">
        <f t="shared" ref="H51" si="110">ROUND(F51-G51,2)</f>
        <v>0.24</v>
      </c>
    </row>
    <row r="52" spans="1:8" ht="14.25" customHeight="1" x14ac:dyDescent="0.25">
      <c r="A52" s="25" t="s">
        <v>53</v>
      </c>
      <c r="B52" s="20">
        <v>21</v>
      </c>
      <c r="C52" s="21">
        <f t="shared" ref="C52" si="111">ROUND(B52*70%,0)</f>
        <v>15</v>
      </c>
      <c r="D52" s="21">
        <f t="shared" ref="D52" si="112">ROUND(B52-C52,0)</f>
        <v>6</v>
      </c>
      <c r="E52" s="24">
        <v>2.5</v>
      </c>
      <c r="F52" s="22">
        <f t="shared" ref="F52" si="113">D52*E52</f>
        <v>15</v>
      </c>
      <c r="G52" s="23">
        <f t="shared" ref="G52" si="114">ROUNDDOWN(F52/1.04,2)</f>
        <v>14.42</v>
      </c>
      <c r="H52" s="23">
        <f t="shared" ref="H52" si="115">ROUND(F52-G52,2)</f>
        <v>0.57999999999999996</v>
      </c>
    </row>
    <row r="53" spans="1:8" ht="14.25" customHeight="1" x14ac:dyDescent="0.25">
      <c r="A53" s="19" t="s">
        <v>29</v>
      </c>
      <c r="B53" s="20">
        <v>51</v>
      </c>
      <c r="C53" s="21">
        <f t="shared" si="101"/>
        <v>36</v>
      </c>
      <c r="D53" s="21">
        <f t="shared" si="102"/>
        <v>15</v>
      </c>
      <c r="E53" s="24" t="s">
        <v>31</v>
      </c>
      <c r="F53" s="22">
        <f t="shared" si="103"/>
        <v>15</v>
      </c>
      <c r="G53" s="23">
        <f t="shared" si="104"/>
        <v>14.42</v>
      </c>
      <c r="H53" s="23">
        <f t="shared" si="105"/>
        <v>0.57999999999999996</v>
      </c>
    </row>
    <row r="54" spans="1:8" ht="14.25" customHeight="1" x14ac:dyDescent="0.25">
      <c r="A54" s="25" t="s">
        <v>54</v>
      </c>
      <c r="B54" s="20">
        <v>29</v>
      </c>
      <c r="C54" s="21">
        <f t="shared" ref="C54" si="116">ROUND(B54*70%,0)</f>
        <v>20</v>
      </c>
      <c r="D54" s="21">
        <f t="shared" ref="D54" si="117">ROUND(B54-C54,0)</f>
        <v>9</v>
      </c>
      <c r="E54" s="24">
        <v>0.85</v>
      </c>
      <c r="F54" s="22">
        <f t="shared" ref="F54" si="118">D54*E54</f>
        <v>7.6499999999999995</v>
      </c>
      <c r="G54" s="23">
        <f t="shared" ref="G54" si="119">ROUNDDOWN(F54/1.04,2)</f>
        <v>7.35</v>
      </c>
      <c r="H54" s="23">
        <f t="shared" ref="H54" si="120">ROUND(F54-G54,2)</f>
        <v>0.3</v>
      </c>
    </row>
    <row r="55" spans="1:8" ht="14.25" customHeight="1" x14ac:dyDescent="0.25">
      <c r="A55" s="25" t="s">
        <v>43</v>
      </c>
      <c r="B55" s="20">
        <v>8</v>
      </c>
      <c r="C55" s="21">
        <f t="shared" si="101"/>
        <v>6</v>
      </c>
      <c r="D55" s="21">
        <f t="shared" si="102"/>
        <v>2</v>
      </c>
      <c r="E55" s="24">
        <v>4.8</v>
      </c>
      <c r="F55" s="22">
        <f t="shared" si="103"/>
        <v>9.6</v>
      </c>
      <c r="G55" s="23">
        <f t="shared" si="104"/>
        <v>9.23</v>
      </c>
      <c r="H55" s="23">
        <f t="shared" si="105"/>
        <v>0.37</v>
      </c>
    </row>
    <row r="56" spans="1:8" ht="14.25" customHeight="1" x14ac:dyDescent="0.25">
      <c r="A56" s="19" t="s">
        <v>62</v>
      </c>
      <c r="B56" s="20">
        <v>10</v>
      </c>
      <c r="C56" s="21">
        <f>ROUND(B56*70%,0)</f>
        <v>7</v>
      </c>
      <c r="D56" s="21">
        <f>ROUND(B56-C56,0)</f>
        <v>3</v>
      </c>
      <c r="E56" s="24">
        <v>3.8</v>
      </c>
      <c r="F56" s="22">
        <f>D56*E56</f>
        <v>11.399999999999999</v>
      </c>
      <c r="G56" s="23">
        <f>ROUNDDOWN(F56/1.04,2)</f>
        <v>10.96</v>
      </c>
      <c r="H56" s="23">
        <f>ROUND(F56-G56,2)</f>
        <v>0.44</v>
      </c>
    </row>
    <row r="57" spans="1:8" ht="14.25" customHeight="1" x14ac:dyDescent="0.25">
      <c r="A57" s="19" t="s">
        <v>30</v>
      </c>
      <c r="B57" s="20">
        <v>43</v>
      </c>
      <c r="C57" s="21">
        <f>ROUND(B57*70%,0)</f>
        <v>30</v>
      </c>
      <c r="D57" s="21">
        <f>ROUND(B57-C57,0)</f>
        <v>13</v>
      </c>
      <c r="E57" s="24" t="s">
        <v>32</v>
      </c>
      <c r="F57" s="22">
        <f>D57*E57</f>
        <v>26</v>
      </c>
      <c r="G57" s="23">
        <f>ROUNDDOWN(F57/1.04,2)</f>
        <v>25</v>
      </c>
      <c r="H57" s="23">
        <f>ROUND(F57-G57,2)</f>
        <v>1</v>
      </c>
    </row>
    <row r="58" spans="1:8" ht="16.5" thickBot="1" x14ac:dyDescent="0.25">
      <c r="A58" s="30" t="s">
        <v>17</v>
      </c>
      <c r="B58" s="31"/>
      <c r="C58" s="31"/>
      <c r="D58" s="31"/>
      <c r="E58" s="31"/>
      <c r="F58" s="31"/>
      <c r="G58" s="32"/>
      <c r="H58" s="11">
        <f>SUM(H3:H57)</f>
        <v>62.82</v>
      </c>
    </row>
  </sheetData>
  <mergeCells count="3">
    <mergeCell ref="D2:F2"/>
    <mergeCell ref="G2:H2"/>
    <mergeCell ref="A58:G58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2021-09-14T17:35:42Z</dcterms:modified>
</cp:coreProperties>
</file>