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20115" windowHeight="7440"/>
  </bookViews>
  <sheets>
    <sheet name="XSTAMPADISPARI" sheetId="1" r:id="rId1"/>
  </sheets>
  <calcPr calcId="145621"/>
</workbook>
</file>

<file path=xl/calcChain.xml><?xml version="1.0" encoding="utf-8"?>
<calcChain xmlns="http://schemas.openxmlformats.org/spreadsheetml/2006/main">
  <c r="H71" i="1" l="1"/>
  <c r="C57" i="1"/>
  <c r="D57" i="1" s="1"/>
  <c r="F57" i="1" s="1"/>
  <c r="C56" i="1"/>
  <c r="D56" i="1" s="1"/>
  <c r="F56" i="1" s="1"/>
  <c r="G56" i="1" l="1"/>
  <c r="H56" i="1" s="1"/>
  <c r="G57" i="1"/>
  <c r="H57" i="1" s="1"/>
  <c r="C14" i="1"/>
  <c r="D14" i="1" s="1"/>
  <c r="F14" i="1" s="1"/>
  <c r="C12" i="1"/>
  <c r="D12" i="1" s="1"/>
  <c r="F12" i="1" s="1"/>
  <c r="C10" i="1"/>
  <c r="D10" i="1" s="1"/>
  <c r="F10" i="1" s="1"/>
  <c r="C8" i="1"/>
  <c r="D8" i="1" s="1"/>
  <c r="F8" i="1" s="1"/>
  <c r="G14" i="1" l="1"/>
  <c r="H14" i="1" s="1"/>
  <c r="G12" i="1"/>
  <c r="H12" i="1" s="1"/>
  <c r="G10" i="1"/>
  <c r="H10" i="1" s="1"/>
  <c r="G8" i="1"/>
  <c r="H8" i="1" s="1"/>
  <c r="C62" i="1"/>
  <c r="D62" i="1" s="1"/>
  <c r="F62" i="1" s="1"/>
  <c r="C49" i="1"/>
  <c r="D49" i="1" s="1"/>
  <c r="F49" i="1" s="1"/>
  <c r="C40" i="1"/>
  <c r="D40" i="1" s="1"/>
  <c r="F40" i="1" s="1"/>
  <c r="C34" i="1"/>
  <c r="D34" i="1" s="1"/>
  <c r="F34" i="1" s="1"/>
  <c r="G62" i="1" l="1"/>
  <c r="H62" i="1" s="1"/>
  <c r="G49" i="1"/>
  <c r="H49" i="1" s="1"/>
  <c r="G40" i="1"/>
  <c r="H40" i="1" s="1"/>
  <c r="G34" i="1"/>
  <c r="H34" i="1" s="1"/>
  <c r="C31" i="1"/>
  <c r="D31" i="1" s="1"/>
  <c r="F31" i="1" s="1"/>
  <c r="C20" i="1"/>
  <c r="D20" i="1" s="1"/>
  <c r="F20" i="1" s="1"/>
  <c r="C15" i="1"/>
  <c r="D15" i="1" s="1"/>
  <c r="F15" i="1" s="1"/>
  <c r="G31" i="1" l="1"/>
  <c r="H31" i="1" s="1"/>
  <c r="G20" i="1"/>
  <c r="H20" i="1" s="1"/>
  <c r="G15" i="1"/>
  <c r="H15" i="1" s="1"/>
  <c r="C70" i="1"/>
  <c r="D70" i="1" s="1"/>
  <c r="F70" i="1" s="1"/>
  <c r="C69" i="1"/>
  <c r="D69" i="1" s="1"/>
  <c r="F69" i="1" s="1"/>
  <c r="C68" i="1"/>
  <c r="D68" i="1" s="1"/>
  <c r="F68" i="1" s="1"/>
  <c r="C67" i="1"/>
  <c r="D67" i="1" s="1"/>
  <c r="F67" i="1" s="1"/>
  <c r="C66" i="1"/>
  <c r="D66" i="1" s="1"/>
  <c r="F66" i="1" s="1"/>
  <c r="C63" i="1"/>
  <c r="D63" i="1" s="1"/>
  <c r="F63" i="1" s="1"/>
  <c r="G68" i="1" l="1"/>
  <c r="H68" i="1" s="1"/>
  <c r="G70" i="1"/>
  <c r="H70" i="1" s="1"/>
  <c r="G66" i="1"/>
  <c r="H66" i="1" s="1"/>
  <c r="G67" i="1"/>
  <c r="H67" i="1" s="1"/>
  <c r="G69" i="1"/>
  <c r="H69" i="1" s="1"/>
  <c r="G63" i="1"/>
  <c r="H63" i="1" s="1"/>
  <c r="C46" i="1"/>
  <c r="D46" i="1" s="1"/>
  <c r="F46" i="1" s="1"/>
  <c r="C42" i="1"/>
  <c r="D42" i="1" s="1"/>
  <c r="F42" i="1" s="1"/>
  <c r="C38" i="1"/>
  <c r="D38" i="1" s="1"/>
  <c r="F38" i="1" s="1"/>
  <c r="C37" i="1"/>
  <c r="D37" i="1" s="1"/>
  <c r="F37" i="1" s="1"/>
  <c r="C26" i="1"/>
  <c r="D26" i="1" s="1"/>
  <c r="F26" i="1" s="1"/>
  <c r="G46" i="1" l="1"/>
  <c r="H46" i="1" s="1"/>
  <c r="G42" i="1"/>
  <c r="H42" i="1" s="1"/>
  <c r="G38" i="1"/>
  <c r="H38" i="1" s="1"/>
  <c r="G37" i="1"/>
  <c r="H37" i="1" s="1"/>
  <c r="G26" i="1"/>
  <c r="H26" i="1" s="1"/>
  <c r="C13" i="1" l="1"/>
  <c r="D13" i="1" s="1"/>
  <c r="F13" i="1" s="1"/>
  <c r="C7" i="1"/>
  <c r="D7" i="1" s="1"/>
  <c r="F7" i="1" s="1"/>
  <c r="C6" i="1"/>
  <c r="D6" i="1" s="1"/>
  <c r="F6" i="1" s="1"/>
  <c r="C5" i="1"/>
  <c r="D5" i="1" s="1"/>
  <c r="F5" i="1" s="1"/>
  <c r="C4" i="1"/>
  <c r="D4" i="1" s="1"/>
  <c r="F4" i="1" s="1"/>
  <c r="G13" i="1" l="1"/>
  <c r="H13" i="1" s="1"/>
  <c r="G7" i="1"/>
  <c r="H7" i="1" s="1"/>
  <c r="G6" i="1"/>
  <c r="H6" i="1" s="1"/>
  <c r="G5" i="1"/>
  <c r="H5" i="1" s="1"/>
  <c r="G4" i="1"/>
  <c r="H4" i="1" s="1"/>
  <c r="C55" i="1"/>
  <c r="D55" i="1" s="1"/>
  <c r="F55" i="1" s="1"/>
  <c r="C54" i="1"/>
  <c r="D54" i="1" s="1"/>
  <c r="F54" i="1" s="1"/>
  <c r="C53" i="1"/>
  <c r="D53" i="1" s="1"/>
  <c r="F53" i="1" s="1"/>
  <c r="C51" i="1"/>
  <c r="D51" i="1" s="1"/>
  <c r="F51" i="1" s="1"/>
  <c r="C43" i="1"/>
  <c r="D43" i="1" s="1"/>
  <c r="F43" i="1" s="1"/>
  <c r="C36" i="1"/>
  <c r="D36" i="1" s="1"/>
  <c r="F36" i="1" s="1"/>
  <c r="C32" i="1"/>
  <c r="D32" i="1" s="1"/>
  <c r="F32" i="1" s="1"/>
  <c r="C27" i="1"/>
  <c r="D27" i="1" s="1"/>
  <c r="F27" i="1" s="1"/>
  <c r="C25" i="1"/>
  <c r="D25" i="1" s="1"/>
  <c r="F25" i="1" s="1"/>
  <c r="C24" i="1"/>
  <c r="D24" i="1" s="1"/>
  <c r="F24" i="1" s="1"/>
  <c r="C18" i="1"/>
  <c r="D18" i="1" s="1"/>
  <c r="F18" i="1" s="1"/>
  <c r="C11" i="1"/>
  <c r="D11" i="1" s="1"/>
  <c r="F11" i="1" s="1"/>
  <c r="C65" i="1"/>
  <c r="D65" i="1" s="1"/>
  <c r="F65" i="1" s="1"/>
  <c r="C64" i="1"/>
  <c r="D64" i="1" s="1"/>
  <c r="F64" i="1" s="1"/>
  <c r="C61" i="1"/>
  <c r="D61" i="1" s="1"/>
  <c r="F61" i="1" s="1"/>
  <c r="C60" i="1"/>
  <c r="D60" i="1" s="1"/>
  <c r="F60" i="1" s="1"/>
  <c r="C59" i="1"/>
  <c r="D59" i="1" s="1"/>
  <c r="F59" i="1" s="1"/>
  <c r="C58" i="1"/>
  <c r="D58" i="1" s="1"/>
  <c r="F58" i="1" s="1"/>
  <c r="C52" i="1"/>
  <c r="D52" i="1" s="1"/>
  <c r="F52" i="1" s="1"/>
  <c r="C50" i="1"/>
  <c r="D50" i="1" s="1"/>
  <c r="F50" i="1" s="1"/>
  <c r="C48" i="1"/>
  <c r="D48" i="1" s="1"/>
  <c r="F48" i="1" s="1"/>
  <c r="C47" i="1"/>
  <c r="D47" i="1" s="1"/>
  <c r="F47" i="1" s="1"/>
  <c r="C45" i="1"/>
  <c r="D45" i="1" s="1"/>
  <c r="F45" i="1" s="1"/>
  <c r="G45" i="1" s="1"/>
  <c r="C44" i="1"/>
  <c r="D44" i="1" s="1"/>
  <c r="F44" i="1" s="1"/>
  <c r="C41" i="1"/>
  <c r="D41" i="1" s="1"/>
  <c r="F41" i="1" s="1"/>
  <c r="C39" i="1"/>
  <c r="D39" i="1" s="1"/>
  <c r="F39" i="1" s="1"/>
  <c r="C35" i="1"/>
  <c r="D35" i="1" s="1"/>
  <c r="F35" i="1" s="1"/>
  <c r="G35" i="1" s="1"/>
  <c r="C33" i="1"/>
  <c r="D33" i="1" s="1"/>
  <c r="F33" i="1" s="1"/>
  <c r="G33" i="1" s="1"/>
  <c r="C30" i="1"/>
  <c r="D30" i="1" s="1"/>
  <c r="F30" i="1" s="1"/>
  <c r="C29" i="1"/>
  <c r="D29" i="1" s="1"/>
  <c r="F29" i="1" s="1"/>
  <c r="C28" i="1"/>
  <c r="D28" i="1" s="1"/>
  <c r="F28" i="1" s="1"/>
  <c r="C23" i="1"/>
  <c r="D23" i="1" s="1"/>
  <c r="F23" i="1" s="1"/>
  <c r="C22" i="1"/>
  <c r="D22" i="1" s="1"/>
  <c r="F22" i="1" s="1"/>
  <c r="C21" i="1"/>
  <c r="D21" i="1" s="1"/>
  <c r="F21" i="1" s="1"/>
  <c r="G21" i="1" s="1"/>
  <c r="C19" i="1"/>
  <c r="D19" i="1" s="1"/>
  <c r="F19" i="1" s="1"/>
  <c r="G19" i="1" s="1"/>
  <c r="C17" i="1"/>
  <c r="D17" i="1" s="1"/>
  <c r="F17" i="1" s="1"/>
  <c r="C16" i="1"/>
  <c r="D16" i="1" s="1"/>
  <c r="F16" i="1" s="1"/>
  <c r="C9" i="1"/>
  <c r="D9" i="1" s="1"/>
  <c r="F9" i="1" s="1"/>
  <c r="G9" i="1" s="1"/>
  <c r="C3" i="1"/>
  <c r="D3" i="1" s="1"/>
  <c r="F3" i="1" s="1"/>
  <c r="G54" i="1" l="1"/>
  <c r="H54" i="1" s="1"/>
  <c r="G55" i="1"/>
  <c r="H55" i="1" s="1"/>
  <c r="G53" i="1"/>
  <c r="H53" i="1" s="1"/>
  <c r="G51" i="1"/>
  <c r="H51" i="1" s="1"/>
  <c r="G43" i="1"/>
  <c r="H43" i="1" s="1"/>
  <c r="G36" i="1"/>
  <c r="H36" i="1" s="1"/>
  <c r="G32" i="1"/>
  <c r="H32" i="1" s="1"/>
  <c r="G27" i="1"/>
  <c r="H27" i="1" s="1"/>
  <c r="G24" i="1"/>
  <c r="H24" i="1" s="1"/>
  <c r="G25" i="1"/>
  <c r="H25" i="1" s="1"/>
  <c r="G18" i="1"/>
  <c r="H18" i="1" s="1"/>
  <c r="H19" i="1"/>
  <c r="G11" i="1"/>
  <c r="H11" i="1" s="1"/>
  <c r="G16" i="1"/>
  <c r="H16" i="1" s="1"/>
  <c r="G60" i="1"/>
  <c r="H60" i="1" s="1"/>
  <c r="G52" i="1"/>
  <c r="H52" i="1" s="1"/>
  <c r="G3" i="1"/>
  <c r="H3" i="1" s="1"/>
  <c r="H9" i="1"/>
  <c r="G17" i="1"/>
  <c r="H17" i="1" s="1"/>
  <c r="G29" i="1"/>
  <c r="H29" i="1" s="1"/>
  <c r="H33" i="1"/>
  <c r="G39" i="1"/>
  <c r="H39" i="1" s="1"/>
  <c r="G48" i="1"/>
  <c r="H48" i="1" s="1"/>
  <c r="G58" i="1"/>
  <c r="H58" i="1" s="1"/>
  <c r="G64" i="1"/>
  <c r="H64" i="1" s="1"/>
  <c r="G30" i="1"/>
  <c r="H30" i="1" s="1"/>
  <c r="G50" i="1"/>
  <c r="H50" i="1" s="1"/>
  <c r="H21" i="1"/>
  <c r="G22" i="1"/>
  <c r="H22" i="1" s="1"/>
  <c r="G41" i="1"/>
  <c r="H41" i="1" s="1"/>
  <c r="H45" i="1"/>
  <c r="G61" i="1"/>
  <c r="H61" i="1" s="1"/>
  <c r="G23" i="1"/>
  <c r="H23" i="1" s="1"/>
  <c r="G28" i="1"/>
  <c r="H28" i="1" s="1"/>
  <c r="H35" i="1"/>
  <c r="G44" i="1"/>
  <c r="H44" i="1" s="1"/>
  <c r="G47" i="1"/>
  <c r="H47" i="1" s="1"/>
  <c r="G59" i="1"/>
  <c r="H59" i="1" s="1"/>
  <c r="G65" i="1"/>
  <c r="H65" i="1" s="1"/>
</calcChain>
</file>

<file path=xl/sharedStrings.xml><?xml version="1.0" encoding="utf-8"?>
<sst xmlns="http://schemas.openxmlformats.org/spreadsheetml/2006/main" count="83" uniqueCount="80">
  <si>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</si>
  <si>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</si>
  <si>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</si>
  <si>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</si>
  <si>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</si>
  <si>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</si>
  <si>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CELEBRIAMO C.GIOIA 3a EDIZ.</t>
  </si>
  <si>
    <t>CONOSCERE GESÙ</t>
  </si>
  <si>
    <t>FESTA DEL PERDONO</t>
  </si>
  <si>
    <t>FESTA… GUIDA</t>
  </si>
  <si>
    <t>IO SONO CON VOI 1°PARTE</t>
  </si>
  <si>
    <t>IO SONO CON VOI 2°PARTE</t>
  </si>
  <si>
    <t>MIA PREGHIERA</t>
  </si>
  <si>
    <t>PREGARE OGNI GIORNO</t>
  </si>
  <si>
    <t>PREGHIAMO CON MARIA</t>
  </si>
  <si>
    <t>PREGHIERE A S.MICHELE ARC.</t>
  </si>
  <si>
    <t>PRIMA CONFESSIONE…</t>
  </si>
  <si>
    <t>PRIMA CONF. - GUIDA</t>
  </si>
  <si>
    <t>PRIMI PASSI - GUIDA Anno B</t>
  </si>
  <si>
    <t>RICEVI IL SIGILLO</t>
  </si>
  <si>
    <t>VANGELO E ATTI n.e.</t>
  </si>
  <si>
    <t xml:space="preserve">VANGELO E ATTI tasc. cena </t>
  </si>
  <si>
    <t>VANGELO E ATTI tasc.</t>
  </si>
  <si>
    <t>VANGELO E ATTI tasc. ragazzi</t>
  </si>
  <si>
    <t xml:space="preserve">                                                                          TOTALE I.V.A.</t>
  </si>
  <si>
    <t>BELLEZZA DELLA CEL…</t>
  </si>
  <si>
    <t>CONOSCERE GESÙ - GUIDA</t>
  </si>
  <si>
    <t>CRESIMA: UN DONO</t>
  </si>
  <si>
    <t>GESÙ CI RIVELA IL PADRE 2 - GUIDA</t>
  </si>
  <si>
    <t>GESÙ CI RIVELA IL PADRE 2 - SCHEDE</t>
  </si>
  <si>
    <t>10,00</t>
  </si>
  <si>
    <t>3,50</t>
  </si>
  <si>
    <t>IO SONO CON VOI - GUIDA</t>
  </si>
  <si>
    <t>IO TI BATTEZZO</t>
  </si>
  <si>
    <t>MADRE DEL SIGNORE</t>
  </si>
  <si>
    <t>NUOVO MESSALINO</t>
  </si>
  <si>
    <t>PREGHIAMO IL PADRONE</t>
  </si>
  <si>
    <t>PRENDETE E …</t>
  </si>
  <si>
    <t>PRIMI PASSI CON GESÙ - ANNO B</t>
  </si>
  <si>
    <t>SAN CESARE DE BUS</t>
  </si>
  <si>
    <t>SARETE MIEI TESTIMONI</t>
  </si>
  <si>
    <t>5,00</t>
  </si>
  <si>
    <t>3,00</t>
  </si>
  <si>
    <t>VENITE CON ME - 1</t>
  </si>
  <si>
    <t>VENITE CON ME - 2</t>
  </si>
  <si>
    <t xml:space="preserve">A MESSA... </t>
  </si>
  <si>
    <t>AMORE VINCE</t>
  </si>
  <si>
    <t>AVE MARIA</t>
  </si>
  <si>
    <t>CELEBRARE  - ANNO B</t>
  </si>
  <si>
    <t>DIECI PAROLE D'AMORE</t>
  </si>
  <si>
    <t>MIRACOLI DI GESU'</t>
  </si>
  <si>
    <t>PARABOLE DI GESU'</t>
  </si>
  <si>
    <t>PER ILLUMINARE IL CAMMINO</t>
  </si>
  <si>
    <t>PRENDETE E … GUIDA</t>
  </si>
  <si>
    <t>VENITE CON ME - GUIDA</t>
  </si>
  <si>
    <t>VIA CRUCIS</t>
  </si>
  <si>
    <t>VIA CRUCIS CON SAN CESARE DE BUS</t>
  </si>
  <si>
    <t>VIA CRUCIS Dialogata per comunità parrocchiali</t>
  </si>
  <si>
    <t>VIA LUCIS CON SAN CESARE DE BUS</t>
  </si>
  <si>
    <t>VIA LUCIS Dialogata per comunità parrocchiali</t>
  </si>
  <si>
    <t>2,50</t>
  </si>
  <si>
    <t>1,00</t>
  </si>
  <si>
    <t>3,80</t>
  </si>
  <si>
    <t>2,00</t>
  </si>
  <si>
    <t>CELEBRAZIONI ANNO PASTORALE</t>
  </si>
  <si>
    <t>CUORE CHE  BATTE</t>
  </si>
  <si>
    <t>ISTRUZIONI FAMILIARI</t>
  </si>
  <si>
    <t>MIO LIBRO DI PREGHIERE</t>
  </si>
  <si>
    <t>RACCONTI SOTTO L'ALBERO</t>
  </si>
  <si>
    <t>VANGELO E ATTI OCCASIONI</t>
  </si>
  <si>
    <t>ANGELO DI DIO</t>
  </si>
  <si>
    <t>BEATO CHI ASCOLTA - B</t>
  </si>
  <si>
    <t>CARTA IDENTITA' DELLA CHIESA</t>
  </si>
  <si>
    <t>CATECHISTA SECONDO</t>
  </si>
  <si>
    <t>CATECHISTA VOCAZIONE …</t>
  </si>
  <si>
    <t>CELEBRAZIONI ANNO CAT.</t>
  </si>
  <si>
    <t>IN CAMMINO</t>
  </si>
  <si>
    <t>SEGNO DELLA CROCE</t>
  </si>
  <si>
    <t>SIGNORRE TI PREGO</t>
  </si>
  <si>
    <t>SULLA 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</si>
</sst>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-* #,##0.00_-;\-* #,##0.00_-;_-* &quot;-&quot;_-;_-@_-"/>
    <numFmt numFmtId="165" formatCode="&quot;€&quot;\ #,##0.00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 Narrow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/>
    <xf numFmtId="164" fontId="5" fillId="0" borderId="6" xfId="1" applyNumberFormat="1" applyFont="1" applyBorder="1"/>
    <xf numFmtId="164" fontId="6" fillId="0" borderId="6" xfId="1" applyNumberFormat="1" applyFont="1" applyBorder="1"/>
    <xf numFmtId="41" fontId="5" fillId="0" borderId="6" xfId="0" applyNumberFormat="1" applyFont="1" applyBorder="1"/>
    <xf numFmtId="164" fontId="7" fillId="0" borderId="10" xfId="0" applyNumberFormat="1" applyFont="1" applyBorder="1" applyAlignment="1">
      <alignment vertical="center"/>
    </xf>
    <xf numFmtId="165" fontId="5" fillId="0" borderId="6" xfId="0" applyNumberFormat="1" applyFont="1" applyBorder="1" applyAlignment="1">
      <alignment horizontal="right"/>
    </xf>
    <xf numFmtId="0" fontId="0" fillId="0" borderId="6" xfId="0" applyBorder="1"/>
    <xf numFmtId="0" fontId="5" fillId="0" borderId="6" xfId="0" applyFont="1" applyBorder="1" applyAlignment="1">
      <alignment horizontal="right"/>
    </xf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8" fillId="0" borderId="6" xfId="0" applyFont="1" applyBorder="1"/>
    <xf numFmtId="0" fontId="0" fillId="0" borderId="6" xfId="0" applyBorder="1" applyAlignment="1">
      <alignment horizontal="left"/>
    </xf>
    <xf numFmtId="41" fontId="5" fillId="0" borderId="6" xfId="0" applyNumberFormat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4" fontId="6" fillId="0" borderId="6" xfId="1" applyNumberFormat="1" applyFont="1" applyBorder="1" applyAlignment="1">
      <alignment horizontal="left"/>
    </xf>
    <xf numFmtId="164" fontId="5" fillId="0" borderId="6" xfId="1" applyNumberFormat="1" applyFont="1" applyBorder="1" applyAlignment="1">
      <alignment horizontal="left"/>
    </xf>
    <xf numFmtId="165" fontId="0" fillId="0" borderId="6" xfId="0" applyNumberFormat="1" applyBorder="1" applyAlignment="1">
      <alignment horizontal="right"/>
    </xf>
    <xf numFmtId="0" fontId="3" fillId="2" borderId="3" xfId="0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left" vertical="justify" wrapText="1"/>
    </xf>
    <xf numFmtId="0" fontId="3" fillId="2" borderId="4" xfId="0" applyFont="1" applyFill="1" applyBorder="1" applyAlignment="1">
      <alignment horizontal="left" vertical="justify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27697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2021                                       APRILE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7425" y="1456113"/>
          <a:ext cx="427413" cy="29925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34838" y="1397924"/>
          <a:ext cx="581891" cy="37372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13365" y="1381298"/>
          <a:ext cx="789709" cy="3823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07502" y="1472738"/>
          <a:ext cx="706582" cy="29683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314950" y="1464425"/>
          <a:ext cx="962025" cy="3072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90800" y="1314450"/>
          <a:ext cx="36861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990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385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3149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6</xdr:col>
      <xdr:colOff>2425</xdr:colOff>
      <xdr:row>1</xdr:row>
      <xdr:rowOff>280265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40676" y="1082040"/>
          <a:ext cx="1886124" cy="188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74251" y="1106978"/>
          <a:ext cx="1339215" cy="1828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551068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301913" y="1771650"/>
          <a:ext cx="50600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5916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918989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714998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314950" y="1048789"/>
          <a:ext cx="207818" cy="1911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topLeftCell="A54" workbookViewId="0">
      <selection activeCell="H3" sqref="H3:H71"/>
    </sheetView>
  </sheetViews>
  <sheetFormatPr defaultRowHeight="12.75" x14ac:dyDescent="0.2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4.42578125" customWidth="1"/>
    <col min="9" max="9" width="13.140625" customWidth="1"/>
  </cols>
  <sheetData>
    <row r="1" spans="1:9" s="1" customFormat="1" ht="78" customHeight="1" thickBot="1" x14ac:dyDescent="0.25">
      <c r="I1" s="17"/>
    </row>
    <row r="2" spans="1:9" s="4" customFormat="1" ht="61.5" customHeight="1" x14ac:dyDescent="0.2">
      <c r="A2" s="2" t="s">
        <v>0</v>
      </c>
      <c r="B2" s="3" t="s">
        <v>1</v>
      </c>
      <c r="C2" s="3" t="s">
        <v>2</v>
      </c>
      <c r="D2" s="25" t="s">
        <v>3</v>
      </c>
      <c r="E2" s="25"/>
      <c r="F2" s="25"/>
      <c r="G2" s="26" t="s">
        <v>4</v>
      </c>
      <c r="H2" s="27"/>
    </row>
    <row r="3" spans="1:9" ht="15" x14ac:dyDescent="0.25">
      <c r="A3" s="5" t="s">
        <v>5</v>
      </c>
      <c r="B3" s="6">
        <v>16</v>
      </c>
      <c r="C3" s="7">
        <f>ROUND(B3*70%,0)</f>
        <v>11</v>
      </c>
      <c r="D3" s="7">
        <f>ROUND(B3-C3,0)</f>
        <v>5</v>
      </c>
      <c r="E3" s="8">
        <v>5.16</v>
      </c>
      <c r="F3" s="9">
        <f>D3*E3</f>
        <v>25.8</v>
      </c>
      <c r="G3" s="8">
        <f>ROUNDDOWN(F3/1.04,2)</f>
        <v>24.8</v>
      </c>
      <c r="H3" s="8">
        <f>ROUND(F3-G3,2)</f>
        <v>1</v>
      </c>
    </row>
    <row r="4" spans="1:9" ht="15" x14ac:dyDescent="0.25">
      <c r="A4" s="5" t="s">
        <v>45</v>
      </c>
      <c r="B4" s="6">
        <v>2</v>
      </c>
      <c r="C4" s="7">
        <f>ROUND(B4*70%,0)</f>
        <v>1</v>
      </c>
      <c r="D4" s="7">
        <f>ROUND(B4-C4,0)</f>
        <v>1</v>
      </c>
      <c r="E4" s="8">
        <v>6.2</v>
      </c>
      <c r="F4" s="9">
        <f>D4*E4</f>
        <v>6.2</v>
      </c>
      <c r="G4" s="8">
        <f>ROUNDDOWN(F4/1.04,2)</f>
        <v>5.96</v>
      </c>
      <c r="H4" s="8">
        <f>ROUND(F4-G4,2)</f>
        <v>0.24</v>
      </c>
    </row>
    <row r="5" spans="1:9" ht="15" x14ac:dyDescent="0.25">
      <c r="A5" s="5" t="s">
        <v>46</v>
      </c>
      <c r="B5" s="6">
        <v>16</v>
      </c>
      <c r="C5" s="7">
        <f>ROUND(B5*70%,0)</f>
        <v>11</v>
      </c>
      <c r="D5" s="7">
        <f>ROUND(B5-C5,0)</f>
        <v>5</v>
      </c>
      <c r="E5" s="8">
        <v>0.85</v>
      </c>
      <c r="F5" s="9">
        <f>D5*E5</f>
        <v>4.25</v>
      </c>
      <c r="G5" s="8">
        <f>ROUNDDOWN(F5/1.04,2)</f>
        <v>4.08</v>
      </c>
      <c r="H5" s="8">
        <f>ROUND(F5-G5,2)</f>
        <v>0.17</v>
      </c>
    </row>
    <row r="6" spans="1:9" ht="15" x14ac:dyDescent="0.25">
      <c r="A6" s="5" t="s">
        <v>70</v>
      </c>
      <c r="B6" s="6">
        <v>4</v>
      </c>
      <c r="C6" s="7">
        <f t="shared" ref="C6:C8" si="0">ROUND(B6*70%,0)</f>
        <v>3</v>
      </c>
      <c r="D6" s="7">
        <f t="shared" ref="D6:D8" si="1">ROUND(B6-C6,0)</f>
        <v>1</v>
      </c>
      <c r="E6" s="8">
        <v>3</v>
      </c>
      <c r="F6" s="9">
        <f t="shared" ref="F6:F8" si="2">D6*E6</f>
        <v>3</v>
      </c>
      <c r="G6" s="8">
        <f t="shared" ref="G6:G8" si="3">ROUNDDOWN(F6/1.04,2)</f>
        <v>2.88</v>
      </c>
      <c r="H6" s="8">
        <f t="shared" ref="H6:H8" si="4">ROUND(F6-G6,2)</f>
        <v>0.12</v>
      </c>
    </row>
    <row r="7" spans="1:9" ht="15" x14ac:dyDescent="0.25">
      <c r="A7" s="5" t="s">
        <v>47</v>
      </c>
      <c r="B7" s="6">
        <v>4</v>
      </c>
      <c r="C7" s="7">
        <f t="shared" si="0"/>
        <v>3</v>
      </c>
      <c r="D7" s="7">
        <f t="shared" si="1"/>
        <v>1</v>
      </c>
      <c r="E7" s="8">
        <v>3</v>
      </c>
      <c r="F7" s="9">
        <f t="shared" si="2"/>
        <v>3</v>
      </c>
      <c r="G7" s="8">
        <f t="shared" si="3"/>
        <v>2.88</v>
      </c>
      <c r="H7" s="8">
        <f t="shared" si="4"/>
        <v>0.12</v>
      </c>
    </row>
    <row r="8" spans="1:9" ht="15" x14ac:dyDescent="0.25">
      <c r="A8" s="5" t="s">
        <v>71</v>
      </c>
      <c r="B8" s="10">
        <v>2</v>
      </c>
      <c r="C8" s="7">
        <f t="shared" si="0"/>
        <v>1</v>
      </c>
      <c r="D8" s="7">
        <f t="shared" si="1"/>
        <v>1</v>
      </c>
      <c r="E8" s="8">
        <v>12</v>
      </c>
      <c r="F8" s="9">
        <f t="shared" si="2"/>
        <v>12</v>
      </c>
      <c r="G8" s="8">
        <f t="shared" si="3"/>
        <v>11.53</v>
      </c>
      <c r="H8" s="8">
        <f t="shared" si="4"/>
        <v>0.47</v>
      </c>
    </row>
    <row r="9" spans="1:9" ht="15" x14ac:dyDescent="0.25">
      <c r="A9" s="5" t="s">
        <v>25</v>
      </c>
      <c r="B9" s="10">
        <v>12</v>
      </c>
      <c r="C9" s="7">
        <f t="shared" ref="C9:C29" si="5">ROUND(B9*70%,0)</f>
        <v>8</v>
      </c>
      <c r="D9" s="7">
        <f t="shared" ref="D9:D61" si="6">ROUND(B9-C9,0)</f>
        <v>4</v>
      </c>
      <c r="E9" s="8">
        <v>3.5</v>
      </c>
      <c r="F9" s="9">
        <f t="shared" ref="F9:F61" si="7">D9*E9</f>
        <v>14</v>
      </c>
      <c r="G9" s="8">
        <f t="shared" ref="G9:G29" si="8">ROUNDDOWN(F9/1.04,2)</f>
        <v>13.46</v>
      </c>
      <c r="H9" s="8">
        <f t="shared" ref="H9:H61" si="9">ROUND(F9-G9,2)</f>
        <v>0.54</v>
      </c>
    </row>
    <row r="10" spans="1:9" ht="15" x14ac:dyDescent="0.25">
      <c r="A10" s="5" t="s">
        <v>72</v>
      </c>
      <c r="B10" s="10">
        <v>96</v>
      </c>
      <c r="C10" s="7">
        <f t="shared" si="5"/>
        <v>67</v>
      </c>
      <c r="D10" s="7">
        <f t="shared" si="6"/>
        <v>29</v>
      </c>
      <c r="E10" s="8">
        <v>2.5</v>
      </c>
      <c r="F10" s="9">
        <f t="shared" si="7"/>
        <v>72.5</v>
      </c>
      <c r="G10" s="8">
        <f t="shared" si="8"/>
        <v>69.709999999999994</v>
      </c>
      <c r="H10" s="8">
        <f t="shared" si="9"/>
        <v>2.79</v>
      </c>
    </row>
    <row r="11" spans="1:9" ht="15" x14ac:dyDescent="0.25">
      <c r="A11" s="5" t="s">
        <v>73</v>
      </c>
      <c r="B11" s="10">
        <v>9</v>
      </c>
      <c r="C11" s="7">
        <f t="shared" ref="C11" si="10">ROUND(B11*70%,0)</f>
        <v>6</v>
      </c>
      <c r="D11" s="7">
        <f t="shared" ref="D11" si="11">ROUND(B11-C11,0)</f>
        <v>3</v>
      </c>
      <c r="E11" s="8">
        <v>3.5</v>
      </c>
      <c r="F11" s="9">
        <f t="shared" ref="F11" si="12">D11*E11</f>
        <v>10.5</v>
      </c>
      <c r="G11" s="8">
        <f t="shared" ref="G11" si="13">ROUNDDOWN(F11/1.04,2)</f>
        <v>10.09</v>
      </c>
      <c r="H11" s="8">
        <f t="shared" ref="H11" si="14">ROUND(F11-G11,2)</f>
        <v>0.41</v>
      </c>
    </row>
    <row r="12" spans="1:9" ht="15" x14ac:dyDescent="0.25">
      <c r="A12" s="5" t="s">
        <v>74</v>
      </c>
      <c r="B12" s="10">
        <v>2</v>
      </c>
      <c r="C12" s="7">
        <f t="shared" ref="C12" si="15">ROUND(B12*70%,0)</f>
        <v>1</v>
      </c>
      <c r="D12" s="7">
        <f t="shared" ref="D12" si="16">ROUND(B12-C12,0)</f>
        <v>1</v>
      </c>
      <c r="E12" s="8">
        <v>3</v>
      </c>
      <c r="F12" s="9">
        <f t="shared" ref="F12" si="17">D12*E12</f>
        <v>3</v>
      </c>
      <c r="G12" s="8">
        <f t="shared" ref="G12" si="18">ROUNDDOWN(F12/1.04,2)</f>
        <v>2.88</v>
      </c>
      <c r="H12" s="8">
        <f t="shared" ref="H12" si="19">ROUND(F12-G12,2)</f>
        <v>0.12</v>
      </c>
    </row>
    <row r="13" spans="1:9" ht="15" x14ac:dyDescent="0.25">
      <c r="A13" s="5" t="s">
        <v>48</v>
      </c>
      <c r="B13" s="10">
        <v>2</v>
      </c>
      <c r="C13" s="7">
        <f t="shared" ref="C13:C14" si="20">ROUND(B13*70%,0)</f>
        <v>1</v>
      </c>
      <c r="D13" s="7">
        <f t="shared" ref="D13:D14" si="21">ROUND(B13-C13,0)</f>
        <v>1</v>
      </c>
      <c r="E13" s="8">
        <v>10</v>
      </c>
      <c r="F13" s="9">
        <f t="shared" ref="F13:F14" si="22">D13*E13</f>
        <v>10</v>
      </c>
      <c r="G13" s="8">
        <f t="shared" ref="G13:G14" si="23">ROUNDDOWN(F13/1.04,2)</f>
        <v>9.61</v>
      </c>
      <c r="H13" s="8">
        <f t="shared" ref="H13:H14" si="24">ROUND(F13-G13,2)</f>
        <v>0.39</v>
      </c>
    </row>
    <row r="14" spans="1:9" ht="15" x14ac:dyDescent="0.25">
      <c r="A14" s="5" t="s">
        <v>75</v>
      </c>
      <c r="B14" s="10">
        <v>6</v>
      </c>
      <c r="C14" s="7">
        <f t="shared" si="20"/>
        <v>4</v>
      </c>
      <c r="D14" s="7">
        <f t="shared" si="21"/>
        <v>2</v>
      </c>
      <c r="E14" s="8">
        <v>10</v>
      </c>
      <c r="F14" s="9">
        <f t="shared" si="22"/>
        <v>20</v>
      </c>
      <c r="G14" s="8">
        <f t="shared" si="23"/>
        <v>19.23</v>
      </c>
      <c r="H14" s="8">
        <f t="shared" si="24"/>
        <v>0.77</v>
      </c>
    </row>
    <row r="15" spans="1:9" ht="15" x14ac:dyDescent="0.25">
      <c r="A15" s="5" t="s">
        <v>64</v>
      </c>
      <c r="B15" s="10">
        <v>2</v>
      </c>
      <c r="C15" s="7">
        <f t="shared" ref="C15" si="25">ROUND(B15*70%,0)</f>
        <v>1</v>
      </c>
      <c r="D15" s="7">
        <f t="shared" ref="D15" si="26">ROUND(B15-C15,0)</f>
        <v>1</v>
      </c>
      <c r="E15" s="8">
        <v>11</v>
      </c>
      <c r="F15" s="9">
        <f t="shared" ref="F15" si="27">D15*E15</f>
        <v>11</v>
      </c>
      <c r="G15" s="8">
        <f t="shared" ref="G15" si="28">ROUNDDOWN(F15/1.04,2)</f>
        <v>10.57</v>
      </c>
      <c r="H15" s="8">
        <f t="shared" ref="H15" si="29">ROUND(F15-G15,2)</f>
        <v>0.43</v>
      </c>
    </row>
    <row r="16" spans="1:9" ht="15" x14ac:dyDescent="0.25">
      <c r="A16" s="5" t="s">
        <v>6</v>
      </c>
      <c r="B16" s="10">
        <v>11</v>
      </c>
      <c r="C16" s="7">
        <f>ROUND(B16*70%,0)</f>
        <v>8</v>
      </c>
      <c r="D16" s="7">
        <f>ROUND(B16-C16,0)</f>
        <v>3</v>
      </c>
      <c r="E16" s="8">
        <v>25</v>
      </c>
      <c r="F16" s="9">
        <f>D16*E16</f>
        <v>75</v>
      </c>
      <c r="G16" s="8">
        <f>ROUNDDOWN(F16/1.04,2)</f>
        <v>72.11</v>
      </c>
      <c r="H16" s="8">
        <f>ROUND(F16-G16,2)</f>
        <v>2.89</v>
      </c>
    </row>
    <row r="17" spans="1:10" ht="15" x14ac:dyDescent="0.25">
      <c r="A17" s="5" t="s">
        <v>7</v>
      </c>
      <c r="B17" s="10">
        <v>85</v>
      </c>
      <c r="C17" s="7">
        <f t="shared" si="5"/>
        <v>60</v>
      </c>
      <c r="D17" s="7">
        <f t="shared" si="6"/>
        <v>25</v>
      </c>
      <c r="E17" s="8">
        <v>3.4</v>
      </c>
      <c r="F17" s="9">
        <f t="shared" si="7"/>
        <v>85</v>
      </c>
      <c r="G17" s="8">
        <f t="shared" si="8"/>
        <v>81.73</v>
      </c>
      <c r="H17" s="8">
        <f t="shared" si="9"/>
        <v>3.27</v>
      </c>
    </row>
    <row r="18" spans="1:10" ht="15" x14ac:dyDescent="0.25">
      <c r="A18" s="5" t="s">
        <v>26</v>
      </c>
      <c r="B18" s="10">
        <v>4</v>
      </c>
      <c r="C18" s="7">
        <f t="shared" ref="C18" si="30">ROUND(B18*70%,0)</f>
        <v>3</v>
      </c>
      <c r="D18" s="7">
        <f t="shared" ref="D18" si="31">ROUND(B18-C18,0)</f>
        <v>1</v>
      </c>
      <c r="E18" s="8">
        <v>6</v>
      </c>
      <c r="F18" s="9">
        <f t="shared" ref="F18" si="32">D18*E18</f>
        <v>6</v>
      </c>
      <c r="G18" s="8">
        <f t="shared" ref="G18" si="33">ROUNDDOWN(F18/1.04,2)</f>
        <v>5.76</v>
      </c>
      <c r="H18" s="8">
        <f t="shared" ref="H18" si="34">ROUND(F18-G18,2)</f>
        <v>0.24</v>
      </c>
    </row>
    <row r="19" spans="1:10" ht="15" x14ac:dyDescent="0.25">
      <c r="A19" s="5" t="s">
        <v>27</v>
      </c>
      <c r="B19" s="10">
        <v>27</v>
      </c>
      <c r="C19" s="7">
        <f>ROUND(B19*70%,0)</f>
        <v>19</v>
      </c>
      <c r="D19" s="7">
        <f>ROUND(B19-C19,0)</f>
        <v>8</v>
      </c>
      <c r="E19" s="8">
        <v>2.5</v>
      </c>
      <c r="F19" s="9">
        <f>D19*E19</f>
        <v>20</v>
      </c>
      <c r="G19" s="8">
        <f>ROUNDDOWN(F19/1.04,2)</f>
        <v>19.23</v>
      </c>
      <c r="H19" s="8">
        <f>ROUND(F19-G19,2)</f>
        <v>0.77</v>
      </c>
    </row>
    <row r="20" spans="1:10" ht="15" x14ac:dyDescent="0.25">
      <c r="A20" s="5" t="s">
        <v>65</v>
      </c>
      <c r="B20" s="10">
        <v>6</v>
      </c>
      <c r="C20" s="7">
        <f>ROUND(B20*70%,0)</f>
        <v>4</v>
      </c>
      <c r="D20" s="7">
        <f>ROUND(B20-C20,0)</f>
        <v>2</v>
      </c>
      <c r="E20" s="8">
        <v>8</v>
      </c>
      <c r="F20" s="9">
        <f>D20*E20</f>
        <v>16</v>
      </c>
      <c r="G20" s="8">
        <f>ROUNDDOWN(F20/1.04,2)</f>
        <v>15.38</v>
      </c>
      <c r="H20" s="8">
        <f>ROUND(F20-G20,2)</f>
        <v>0.62</v>
      </c>
    </row>
    <row r="21" spans="1:10" ht="15" x14ac:dyDescent="0.25">
      <c r="A21" s="5" t="s">
        <v>49</v>
      </c>
      <c r="B21" s="10">
        <v>2</v>
      </c>
      <c r="C21" s="7">
        <f t="shared" si="5"/>
        <v>1</v>
      </c>
      <c r="D21" s="7">
        <f t="shared" si="6"/>
        <v>1</v>
      </c>
      <c r="E21" s="8">
        <v>2.5</v>
      </c>
      <c r="F21" s="9">
        <f t="shared" si="7"/>
        <v>2.5</v>
      </c>
      <c r="G21" s="8">
        <f t="shared" si="8"/>
        <v>2.4</v>
      </c>
      <c r="H21" s="8">
        <f t="shared" si="9"/>
        <v>0.1</v>
      </c>
      <c r="J21" s="1"/>
    </row>
    <row r="22" spans="1:10" ht="15" x14ac:dyDescent="0.25">
      <c r="A22" s="5" t="s">
        <v>8</v>
      </c>
      <c r="B22" s="10">
        <v>96</v>
      </c>
      <c r="C22" s="7">
        <f t="shared" si="5"/>
        <v>67</v>
      </c>
      <c r="D22" s="7">
        <f t="shared" si="6"/>
        <v>29</v>
      </c>
      <c r="E22" s="8">
        <v>3</v>
      </c>
      <c r="F22" s="9">
        <f t="shared" si="7"/>
        <v>87</v>
      </c>
      <c r="G22" s="8">
        <f t="shared" si="8"/>
        <v>83.65</v>
      </c>
      <c r="H22" s="8">
        <f t="shared" si="9"/>
        <v>3.35</v>
      </c>
      <c r="J22" s="1"/>
    </row>
    <row r="23" spans="1:10" ht="15" x14ac:dyDescent="0.25">
      <c r="A23" s="5" t="s">
        <v>9</v>
      </c>
      <c r="B23" s="10">
        <v>9</v>
      </c>
      <c r="C23" s="7">
        <f t="shared" si="5"/>
        <v>6</v>
      </c>
      <c r="D23" s="7">
        <f t="shared" si="6"/>
        <v>3</v>
      </c>
      <c r="E23" s="8">
        <v>5</v>
      </c>
      <c r="F23" s="9">
        <f t="shared" si="7"/>
        <v>15</v>
      </c>
      <c r="G23" s="8">
        <f t="shared" si="8"/>
        <v>14.42</v>
      </c>
      <c r="H23" s="8">
        <f t="shared" si="9"/>
        <v>0.57999999999999996</v>
      </c>
      <c r="J23" s="1"/>
    </row>
    <row r="24" spans="1:10" ht="15" x14ac:dyDescent="0.25">
      <c r="A24" s="13" t="s">
        <v>28</v>
      </c>
      <c r="B24" s="14">
        <v>3</v>
      </c>
      <c r="C24" s="14">
        <f t="shared" ref="C24:C25" si="35">ROUND(B24*70%,0)</f>
        <v>2</v>
      </c>
      <c r="D24" s="14">
        <f t="shared" ref="D24:D25" si="36">ROUND(B24-C24,0)</f>
        <v>1</v>
      </c>
      <c r="E24" s="12" t="s">
        <v>30</v>
      </c>
      <c r="F24" s="9">
        <f t="shared" ref="F24:F25" si="37">D24*E24</f>
        <v>10</v>
      </c>
      <c r="G24" s="8">
        <f t="shared" ref="G24:G25" si="38">ROUNDDOWN(F24/1.04,2)</f>
        <v>9.61</v>
      </c>
      <c r="H24" s="8">
        <f t="shared" ref="H24:H25" si="39">ROUND(F24-G24,2)</f>
        <v>0.39</v>
      </c>
      <c r="J24" s="1"/>
    </row>
    <row r="25" spans="1:10" ht="15" x14ac:dyDescent="0.25">
      <c r="A25" s="13" t="s">
        <v>29</v>
      </c>
      <c r="B25" s="14">
        <v>12</v>
      </c>
      <c r="C25" s="14">
        <f t="shared" si="35"/>
        <v>8</v>
      </c>
      <c r="D25" s="14">
        <f t="shared" si="36"/>
        <v>4</v>
      </c>
      <c r="E25" s="12" t="s">
        <v>31</v>
      </c>
      <c r="F25" s="9">
        <f t="shared" si="37"/>
        <v>14</v>
      </c>
      <c r="G25" s="8">
        <f t="shared" si="38"/>
        <v>13.46</v>
      </c>
      <c r="H25" s="8">
        <f t="shared" si="39"/>
        <v>0.54</v>
      </c>
      <c r="J25" s="1"/>
    </row>
    <row r="26" spans="1:10" ht="15" x14ac:dyDescent="0.25">
      <c r="A26" s="18" t="s">
        <v>76</v>
      </c>
      <c r="B26" s="14">
        <v>26</v>
      </c>
      <c r="C26" s="14">
        <f t="shared" ref="C26" si="40">ROUND(B26*70%,0)</f>
        <v>18</v>
      </c>
      <c r="D26" s="14">
        <f t="shared" ref="D26" si="41">ROUND(B26-C26,0)</f>
        <v>8</v>
      </c>
      <c r="E26" s="12">
        <v>3.8</v>
      </c>
      <c r="F26" s="9">
        <f t="shared" ref="F26" si="42">D26*E26</f>
        <v>30.4</v>
      </c>
      <c r="G26" s="8">
        <f t="shared" ref="G26" si="43">ROUNDDOWN(F26/1.04,2)</f>
        <v>29.23</v>
      </c>
      <c r="H26" s="8">
        <f t="shared" ref="H26" si="44">ROUND(F26-G26,2)</f>
        <v>1.17</v>
      </c>
      <c r="J26" s="1"/>
    </row>
    <row r="27" spans="1:10" ht="12.4" customHeight="1" x14ac:dyDescent="0.25">
      <c r="A27" s="5" t="s">
        <v>32</v>
      </c>
      <c r="B27" s="10">
        <v>11</v>
      </c>
      <c r="C27" s="7">
        <f t="shared" ref="C27" si="45">ROUND(B27*70%,0)</f>
        <v>8</v>
      </c>
      <c r="D27" s="7">
        <f t="shared" ref="D27" si="46">ROUND(B27-C27,0)</f>
        <v>3</v>
      </c>
      <c r="E27" s="8">
        <v>6</v>
      </c>
      <c r="F27" s="9">
        <f t="shared" ref="F27" si="47">D27*E27</f>
        <v>18</v>
      </c>
      <c r="G27" s="8">
        <f t="shared" ref="G27" si="48">ROUNDDOWN(F27/1.04,2)</f>
        <v>17.3</v>
      </c>
      <c r="H27" s="8">
        <f t="shared" ref="H27" si="49">ROUND(F27-G27,2)</f>
        <v>0.7</v>
      </c>
    </row>
    <row r="28" spans="1:10" ht="12.4" customHeight="1" x14ac:dyDescent="0.25">
      <c r="A28" s="5" t="s">
        <v>10</v>
      </c>
      <c r="B28" s="10">
        <v>131</v>
      </c>
      <c r="C28" s="7">
        <f t="shared" si="5"/>
        <v>92</v>
      </c>
      <c r="D28" s="7">
        <f t="shared" si="6"/>
        <v>39</v>
      </c>
      <c r="E28" s="8">
        <v>2</v>
      </c>
      <c r="F28" s="9">
        <f t="shared" si="7"/>
        <v>78</v>
      </c>
      <c r="G28" s="8">
        <f t="shared" si="8"/>
        <v>75</v>
      </c>
      <c r="H28" s="8">
        <f t="shared" si="9"/>
        <v>3</v>
      </c>
    </row>
    <row r="29" spans="1:10" ht="12.4" customHeight="1" x14ac:dyDescent="0.25">
      <c r="A29" s="5" t="s">
        <v>11</v>
      </c>
      <c r="B29" s="10">
        <v>122</v>
      </c>
      <c r="C29" s="7">
        <f t="shared" si="5"/>
        <v>85</v>
      </c>
      <c r="D29" s="7">
        <f t="shared" si="6"/>
        <v>37</v>
      </c>
      <c r="E29" s="8">
        <v>2</v>
      </c>
      <c r="F29" s="9">
        <f t="shared" si="7"/>
        <v>74</v>
      </c>
      <c r="G29" s="8">
        <f t="shared" si="8"/>
        <v>71.150000000000006</v>
      </c>
      <c r="H29" s="8">
        <f t="shared" si="9"/>
        <v>2.85</v>
      </c>
    </row>
    <row r="30" spans="1:10" ht="12.4" customHeight="1" x14ac:dyDescent="0.25">
      <c r="A30" s="5" t="s">
        <v>33</v>
      </c>
      <c r="B30" s="10">
        <v>72</v>
      </c>
      <c r="C30" s="7">
        <f>ROUND(B30*70%,0)</f>
        <v>50</v>
      </c>
      <c r="D30" s="7">
        <f t="shared" si="6"/>
        <v>22</v>
      </c>
      <c r="E30" s="8">
        <v>1.8</v>
      </c>
      <c r="F30" s="9">
        <f t="shared" si="7"/>
        <v>39.6</v>
      </c>
      <c r="G30" s="8">
        <f>ROUNDDOWN(F30/1.04,2)</f>
        <v>38.07</v>
      </c>
      <c r="H30" s="8">
        <f t="shared" si="9"/>
        <v>1.53</v>
      </c>
    </row>
    <row r="31" spans="1:10" ht="12.4" customHeight="1" x14ac:dyDescent="0.25">
      <c r="A31" s="5" t="s">
        <v>66</v>
      </c>
      <c r="B31" s="10">
        <v>5</v>
      </c>
      <c r="C31" s="7">
        <f>ROUND(B31*70%,0)</f>
        <v>4</v>
      </c>
      <c r="D31" s="7">
        <f t="shared" ref="D31" si="50">ROUND(B31-C31,0)</f>
        <v>1</v>
      </c>
      <c r="E31" s="8">
        <v>20</v>
      </c>
      <c r="F31" s="9">
        <f t="shared" ref="F31" si="51">D31*E31</f>
        <v>20</v>
      </c>
      <c r="G31" s="8">
        <f>ROUNDDOWN(F31/1.04,2)</f>
        <v>19.23</v>
      </c>
      <c r="H31" s="8">
        <f t="shared" ref="H31" si="52">ROUND(F31-G31,2)</f>
        <v>0.77</v>
      </c>
    </row>
    <row r="32" spans="1:10" ht="12.4" customHeight="1" x14ac:dyDescent="0.25">
      <c r="A32" s="5" t="s">
        <v>34</v>
      </c>
      <c r="B32" s="10">
        <v>6</v>
      </c>
      <c r="C32" s="7">
        <f>ROUND(B32*70%,0)</f>
        <v>4</v>
      </c>
      <c r="D32" s="7">
        <f t="shared" ref="D32" si="53">ROUND(B32-C32,0)</f>
        <v>2</v>
      </c>
      <c r="E32" s="8">
        <v>15</v>
      </c>
      <c r="F32" s="9">
        <f t="shared" ref="F32" si="54">D32*E32</f>
        <v>30</v>
      </c>
      <c r="G32" s="8">
        <f>ROUNDDOWN(F32/1.04,2)</f>
        <v>28.84</v>
      </c>
      <c r="H32" s="8">
        <f t="shared" ref="H32" si="55">ROUND(F32-G32,2)</f>
        <v>1.1599999999999999</v>
      </c>
    </row>
    <row r="33" spans="1:8" ht="12.75" customHeight="1" x14ac:dyDescent="0.25">
      <c r="A33" s="5" t="s">
        <v>12</v>
      </c>
      <c r="B33" s="10">
        <v>96</v>
      </c>
      <c r="C33" s="7">
        <f t="shared" ref="C33:C50" si="56">ROUND(B33*70%,0)</f>
        <v>67</v>
      </c>
      <c r="D33" s="7">
        <f t="shared" si="6"/>
        <v>29</v>
      </c>
      <c r="E33" s="8">
        <v>0.65</v>
      </c>
      <c r="F33" s="9">
        <f t="shared" si="7"/>
        <v>18.850000000000001</v>
      </c>
      <c r="G33" s="8">
        <f t="shared" ref="G33:G50" si="57">ROUNDDOWN(F33/1.04,2)</f>
        <v>18.12</v>
      </c>
      <c r="H33" s="8">
        <f t="shared" si="9"/>
        <v>0.73</v>
      </c>
    </row>
    <row r="34" spans="1:8" ht="12.75" customHeight="1" x14ac:dyDescent="0.25">
      <c r="A34" s="5" t="s">
        <v>67</v>
      </c>
      <c r="B34" s="10">
        <v>51</v>
      </c>
      <c r="C34" s="7">
        <f t="shared" ref="C34" si="58">ROUND(B34*70%,0)</f>
        <v>36</v>
      </c>
      <c r="D34" s="7">
        <f t="shared" ref="D34" si="59">ROUND(B34-C34,0)</f>
        <v>15</v>
      </c>
      <c r="E34" s="8">
        <v>0.65</v>
      </c>
      <c r="F34" s="9">
        <f t="shared" ref="F34" si="60">D34*E34</f>
        <v>9.75</v>
      </c>
      <c r="G34" s="8">
        <f t="shared" ref="G34" si="61">ROUNDDOWN(F34/1.04,2)</f>
        <v>9.3699999999999992</v>
      </c>
      <c r="H34" s="8">
        <f t="shared" ref="H34" si="62">ROUND(F34-G34,2)</f>
        <v>0.38</v>
      </c>
    </row>
    <row r="35" spans="1:8" ht="12.75" customHeight="1" x14ac:dyDescent="0.25">
      <c r="A35" s="5" t="s">
        <v>50</v>
      </c>
      <c r="B35" s="10">
        <v>6</v>
      </c>
      <c r="C35" s="7">
        <f>ROUND(B35*70%,0)</f>
        <v>4</v>
      </c>
      <c r="D35" s="7">
        <f t="shared" si="6"/>
        <v>2</v>
      </c>
      <c r="E35" s="8">
        <v>3</v>
      </c>
      <c r="F35" s="9">
        <f t="shared" si="7"/>
        <v>6</v>
      </c>
      <c r="G35" s="8">
        <f>ROUNDDOWN(F35/1.04,2)</f>
        <v>5.76</v>
      </c>
      <c r="H35" s="8">
        <f t="shared" si="9"/>
        <v>0.24</v>
      </c>
    </row>
    <row r="36" spans="1:8" ht="12.75" customHeight="1" x14ac:dyDescent="0.25">
      <c r="A36" s="5" t="s">
        <v>35</v>
      </c>
      <c r="B36" s="10">
        <v>323</v>
      </c>
      <c r="C36" s="7">
        <f>ROUND(B36*70%,0)</f>
        <v>226</v>
      </c>
      <c r="D36" s="7">
        <f t="shared" ref="D36:D37" si="63">ROUND(B36-C36,0)</f>
        <v>97</v>
      </c>
      <c r="E36" s="8">
        <v>1.9</v>
      </c>
      <c r="F36" s="9">
        <f t="shared" ref="F36:F37" si="64">D36*E36</f>
        <v>184.29999999999998</v>
      </c>
      <c r="G36" s="8">
        <f>ROUNDDOWN(F36/1.04,2)</f>
        <v>177.21</v>
      </c>
      <c r="H36" s="8">
        <f t="shared" ref="H36:H37" si="65">ROUND(F36-G36,2)</f>
        <v>7.09</v>
      </c>
    </row>
    <row r="37" spans="1:8" ht="12.75" customHeight="1" x14ac:dyDescent="0.25">
      <c r="A37" s="5" t="s">
        <v>51</v>
      </c>
      <c r="B37" s="10">
        <v>5</v>
      </c>
      <c r="C37" s="7">
        <f>ROUND(B37*70%,0)</f>
        <v>4</v>
      </c>
      <c r="D37" s="7">
        <f t="shared" si="63"/>
        <v>1</v>
      </c>
      <c r="E37" s="8">
        <v>3</v>
      </c>
      <c r="F37" s="9">
        <f t="shared" si="64"/>
        <v>3</v>
      </c>
      <c r="G37" s="8">
        <f>ROUNDDOWN(F37/1.04,2)</f>
        <v>2.88</v>
      </c>
      <c r="H37" s="8">
        <f t="shared" si="65"/>
        <v>0.12</v>
      </c>
    </row>
    <row r="38" spans="1:8" ht="12.75" customHeight="1" x14ac:dyDescent="0.25">
      <c r="A38" s="5" t="s">
        <v>52</v>
      </c>
      <c r="B38" s="10">
        <v>6</v>
      </c>
      <c r="C38" s="7">
        <f>ROUND(B38*70%,0)</f>
        <v>4</v>
      </c>
      <c r="D38" s="7">
        <f t="shared" ref="D38" si="66">ROUND(B38-C38,0)</f>
        <v>2</v>
      </c>
      <c r="E38" s="8">
        <v>0.9</v>
      </c>
      <c r="F38" s="9">
        <f t="shared" ref="F38" si="67">D38*E38</f>
        <v>1.8</v>
      </c>
      <c r="G38" s="8">
        <f>ROUNDDOWN(F38/1.04,2)</f>
        <v>1.73</v>
      </c>
      <c r="H38" s="8">
        <f t="shared" ref="H38" si="68">ROUND(F38-G38,2)</f>
        <v>7.0000000000000007E-2</v>
      </c>
    </row>
    <row r="39" spans="1:8" ht="12.4" customHeight="1" x14ac:dyDescent="0.25">
      <c r="A39" s="5" t="s">
        <v>13</v>
      </c>
      <c r="B39" s="10">
        <v>137</v>
      </c>
      <c r="C39" s="7">
        <f t="shared" si="56"/>
        <v>96</v>
      </c>
      <c r="D39" s="7">
        <f t="shared" si="6"/>
        <v>41</v>
      </c>
      <c r="E39" s="8">
        <v>1</v>
      </c>
      <c r="F39" s="9">
        <f t="shared" si="7"/>
        <v>41</v>
      </c>
      <c r="G39" s="8">
        <f t="shared" si="57"/>
        <v>39.42</v>
      </c>
      <c r="H39" s="8">
        <f t="shared" si="9"/>
        <v>1.58</v>
      </c>
    </row>
    <row r="40" spans="1:8" ht="12.4" customHeight="1" x14ac:dyDescent="0.25">
      <c r="A40" s="5" t="s">
        <v>13</v>
      </c>
      <c r="B40" s="10">
        <v>2</v>
      </c>
      <c r="C40" s="7">
        <f t="shared" ref="C40" si="69">ROUND(B40*70%,0)</f>
        <v>1</v>
      </c>
      <c r="D40" s="7">
        <f t="shared" ref="D40" si="70">ROUND(B40-C40,0)</f>
        <v>1</v>
      </c>
      <c r="E40" s="8">
        <v>1</v>
      </c>
      <c r="F40" s="9">
        <f t="shared" ref="F40" si="71">D40*E40</f>
        <v>1</v>
      </c>
      <c r="G40" s="8">
        <f t="shared" ref="G40" si="72">ROUNDDOWN(F40/1.04,2)</f>
        <v>0.96</v>
      </c>
      <c r="H40" s="8">
        <f t="shared" ref="H40" si="73">ROUND(F40-G40,2)</f>
        <v>0.04</v>
      </c>
    </row>
    <row r="41" spans="1:8" ht="15" x14ac:dyDescent="0.25">
      <c r="A41" s="5" t="s">
        <v>14</v>
      </c>
      <c r="B41" s="10">
        <v>6</v>
      </c>
      <c r="C41" s="7">
        <f>ROUND(B41*70%,0)</f>
        <v>4</v>
      </c>
      <c r="D41" s="7">
        <f t="shared" si="6"/>
        <v>2</v>
      </c>
      <c r="E41" s="8">
        <v>0.65</v>
      </c>
      <c r="F41" s="9">
        <f t="shared" si="7"/>
        <v>1.3</v>
      </c>
      <c r="G41" s="8">
        <f>ROUNDDOWN(F41/1.04,2)</f>
        <v>1.25</v>
      </c>
      <c r="H41" s="8">
        <f t="shared" si="9"/>
        <v>0.05</v>
      </c>
    </row>
    <row r="42" spans="1:8" ht="15" x14ac:dyDescent="0.25">
      <c r="A42" s="5" t="s">
        <v>14</v>
      </c>
      <c r="B42" s="10">
        <v>46</v>
      </c>
      <c r="C42" s="7">
        <f>ROUND(B42*70%,0)</f>
        <v>32</v>
      </c>
      <c r="D42" s="7">
        <f t="shared" ref="D42" si="74">ROUND(B42-C42,0)</f>
        <v>14</v>
      </c>
      <c r="E42" s="8">
        <v>0.8</v>
      </c>
      <c r="F42" s="9">
        <f t="shared" ref="F42" si="75">D42*E42</f>
        <v>11.200000000000001</v>
      </c>
      <c r="G42" s="8">
        <f>ROUNDDOWN(F42/1.04,2)</f>
        <v>10.76</v>
      </c>
      <c r="H42" s="8">
        <f t="shared" ref="H42" si="76">ROUND(F42-G42,2)</f>
        <v>0.44</v>
      </c>
    </row>
    <row r="43" spans="1:8" ht="15" x14ac:dyDescent="0.25">
      <c r="A43" s="5" t="s">
        <v>36</v>
      </c>
      <c r="B43" s="10">
        <v>27</v>
      </c>
      <c r="C43" s="7">
        <f>ROUND(B43*70%,0)</f>
        <v>19</v>
      </c>
      <c r="D43" s="7">
        <f t="shared" ref="D43" si="77">ROUND(B43-C43,0)</f>
        <v>8</v>
      </c>
      <c r="E43" s="8">
        <v>2.5</v>
      </c>
      <c r="F43" s="9">
        <f t="shared" ref="F43" si="78">D43*E43</f>
        <v>20</v>
      </c>
      <c r="G43" s="8">
        <f>ROUNDDOWN(F43/1.04,2)</f>
        <v>19.23</v>
      </c>
      <c r="H43" s="8">
        <f t="shared" ref="H43" si="79">ROUND(F43-G43,2)</f>
        <v>0.77</v>
      </c>
    </row>
    <row r="44" spans="1:8" ht="15" x14ac:dyDescent="0.25">
      <c r="A44" s="5" t="s">
        <v>15</v>
      </c>
      <c r="B44" s="10">
        <v>24</v>
      </c>
      <c r="C44" s="7">
        <f>ROUND(B44*70%,0)</f>
        <v>17</v>
      </c>
      <c r="D44" s="7">
        <f t="shared" si="6"/>
        <v>7</v>
      </c>
      <c r="E44" s="8">
        <v>1</v>
      </c>
      <c r="F44" s="9">
        <f t="shared" si="7"/>
        <v>7</v>
      </c>
      <c r="G44" s="8">
        <f>ROUNDDOWN(F44/1.04,2)</f>
        <v>6.73</v>
      </c>
      <c r="H44" s="8">
        <f t="shared" si="9"/>
        <v>0.27</v>
      </c>
    </row>
    <row r="45" spans="1:8" ht="15" x14ac:dyDescent="0.25">
      <c r="A45" s="5" t="s">
        <v>37</v>
      </c>
      <c r="B45" s="10">
        <v>189</v>
      </c>
      <c r="C45" s="7">
        <f t="shared" si="56"/>
        <v>132</v>
      </c>
      <c r="D45" s="7">
        <f t="shared" si="6"/>
        <v>57</v>
      </c>
      <c r="E45" s="8">
        <v>3</v>
      </c>
      <c r="F45" s="9">
        <f t="shared" si="7"/>
        <v>171</v>
      </c>
      <c r="G45" s="8">
        <f t="shared" si="57"/>
        <v>164.42</v>
      </c>
      <c r="H45" s="8">
        <f t="shared" si="9"/>
        <v>6.58</v>
      </c>
    </row>
    <row r="46" spans="1:8" ht="15" x14ac:dyDescent="0.25">
      <c r="A46" s="5" t="s">
        <v>53</v>
      </c>
      <c r="B46" s="10">
        <v>16</v>
      </c>
      <c r="C46" s="7">
        <f t="shared" ref="C46" si="80">ROUND(B46*70%,0)</f>
        <v>11</v>
      </c>
      <c r="D46" s="7">
        <f t="shared" ref="D46" si="81">ROUND(B46-C46,0)</f>
        <v>5</v>
      </c>
      <c r="E46" s="8">
        <v>5</v>
      </c>
      <c r="F46" s="9">
        <f t="shared" ref="F46" si="82">D46*E46</f>
        <v>25</v>
      </c>
      <c r="G46" s="8">
        <f t="shared" ref="G46" si="83">ROUNDDOWN(F46/1.04,2)</f>
        <v>24.03</v>
      </c>
      <c r="H46" s="8">
        <f t="shared" ref="H46" si="84">ROUND(F46-G46,2)</f>
        <v>0.97</v>
      </c>
    </row>
    <row r="47" spans="1:8" ht="15" x14ac:dyDescent="0.25">
      <c r="A47" s="5" t="s">
        <v>16</v>
      </c>
      <c r="B47" s="10">
        <v>344</v>
      </c>
      <c r="C47" s="7">
        <f t="shared" si="56"/>
        <v>241</v>
      </c>
      <c r="D47" s="7">
        <f t="shared" si="6"/>
        <v>103</v>
      </c>
      <c r="E47" s="8">
        <v>2.1</v>
      </c>
      <c r="F47" s="9">
        <f t="shared" si="7"/>
        <v>216.3</v>
      </c>
      <c r="G47" s="8">
        <f t="shared" si="57"/>
        <v>207.98</v>
      </c>
      <c r="H47" s="8">
        <f t="shared" si="9"/>
        <v>8.32</v>
      </c>
    </row>
    <row r="48" spans="1:8" ht="15" x14ac:dyDescent="0.25">
      <c r="A48" s="5" t="s">
        <v>17</v>
      </c>
      <c r="B48" s="10">
        <v>8</v>
      </c>
      <c r="C48" s="7">
        <f t="shared" si="56"/>
        <v>6</v>
      </c>
      <c r="D48" s="7">
        <f t="shared" si="6"/>
        <v>2</v>
      </c>
      <c r="E48" s="8">
        <v>6</v>
      </c>
      <c r="F48" s="9">
        <f t="shared" si="7"/>
        <v>12</v>
      </c>
      <c r="G48" s="8">
        <f t="shared" si="57"/>
        <v>11.53</v>
      </c>
      <c r="H48" s="8">
        <f t="shared" si="9"/>
        <v>0.47</v>
      </c>
    </row>
    <row r="49" spans="1:8" ht="15" x14ac:dyDescent="0.25">
      <c r="A49" s="15" t="s">
        <v>38</v>
      </c>
      <c r="B49" s="10">
        <v>36</v>
      </c>
      <c r="C49" s="7">
        <f t="shared" ref="C49" si="85">ROUND(B49*70%,0)</f>
        <v>25</v>
      </c>
      <c r="D49" s="7">
        <f t="shared" ref="D49" si="86">ROUND(B49-C49,0)</f>
        <v>11</v>
      </c>
      <c r="E49" s="8">
        <v>3.4</v>
      </c>
      <c r="F49" s="9">
        <f t="shared" ref="F49" si="87">D49*E49</f>
        <v>37.4</v>
      </c>
      <c r="G49" s="8">
        <f t="shared" ref="G49" si="88">ROUNDDOWN(F49/1.04,2)</f>
        <v>35.96</v>
      </c>
      <c r="H49" s="8">
        <f t="shared" ref="H49" si="89">ROUND(F49-G49,2)</f>
        <v>1.44</v>
      </c>
    </row>
    <row r="50" spans="1:8" ht="15" x14ac:dyDescent="0.25">
      <c r="A50" s="5" t="s">
        <v>18</v>
      </c>
      <c r="B50" s="10">
        <v>9</v>
      </c>
      <c r="C50" s="7">
        <f t="shared" si="56"/>
        <v>6</v>
      </c>
      <c r="D50" s="7">
        <f t="shared" si="6"/>
        <v>3</v>
      </c>
      <c r="E50" s="8">
        <v>5</v>
      </c>
      <c r="F50" s="9">
        <f t="shared" si="7"/>
        <v>15</v>
      </c>
      <c r="G50" s="8">
        <f t="shared" si="57"/>
        <v>14.42</v>
      </c>
      <c r="H50" s="8">
        <f t="shared" si="9"/>
        <v>0.57999999999999996</v>
      </c>
    </row>
    <row r="51" spans="1:8" ht="15" x14ac:dyDescent="0.25">
      <c r="A51" s="5" t="s">
        <v>68</v>
      </c>
      <c r="B51" s="10">
        <v>24</v>
      </c>
      <c r="C51" s="7">
        <f t="shared" ref="C51" si="90">ROUND(B51*70%,0)</f>
        <v>17</v>
      </c>
      <c r="D51" s="7">
        <f t="shared" ref="D51" si="91">ROUND(B51-C51,0)</f>
        <v>7</v>
      </c>
      <c r="E51" s="8">
        <v>15</v>
      </c>
      <c r="F51" s="9">
        <f t="shared" ref="F51" si="92">D51*E51</f>
        <v>105</v>
      </c>
      <c r="G51" s="8">
        <f t="shared" ref="G51" si="93">ROUNDDOWN(F51/1.04,2)</f>
        <v>100.96</v>
      </c>
      <c r="H51" s="8">
        <f t="shared" ref="H51" si="94">ROUND(F51-G51,2)</f>
        <v>4.04</v>
      </c>
    </row>
    <row r="52" spans="1:8" ht="15" x14ac:dyDescent="0.25">
      <c r="A52" s="5" t="s">
        <v>19</v>
      </c>
      <c r="B52" s="10">
        <v>13</v>
      </c>
      <c r="C52" s="7">
        <f>ROUND(B52*70%,0)</f>
        <v>9</v>
      </c>
      <c r="D52" s="7">
        <f t="shared" si="6"/>
        <v>4</v>
      </c>
      <c r="E52" s="8">
        <v>6</v>
      </c>
      <c r="F52" s="9">
        <f t="shared" si="7"/>
        <v>24</v>
      </c>
      <c r="G52" s="8">
        <f>ROUNDDOWN(F52/1.04,2)</f>
        <v>23.07</v>
      </c>
      <c r="H52" s="8">
        <f t="shared" si="9"/>
        <v>0.93</v>
      </c>
    </row>
    <row r="53" spans="1:8" ht="15" x14ac:dyDescent="0.25">
      <c r="A53" s="15" t="s">
        <v>39</v>
      </c>
      <c r="B53" s="16">
        <v>3</v>
      </c>
      <c r="C53" s="7">
        <f t="shared" ref="C53:C55" si="95">ROUND(B53*70%,0)</f>
        <v>2</v>
      </c>
      <c r="D53" s="7">
        <f t="shared" ref="D53:D55" si="96">ROUND(B53-C53,0)</f>
        <v>1</v>
      </c>
      <c r="E53" s="12" t="s">
        <v>41</v>
      </c>
      <c r="F53" s="9">
        <f t="shared" ref="F53:F55" si="97">D53*E53</f>
        <v>5</v>
      </c>
      <c r="G53" s="8">
        <f t="shared" ref="G53:G55" si="98">ROUNDDOWN(F53/1.04,2)</f>
        <v>4.8</v>
      </c>
      <c r="H53" s="8">
        <f t="shared" ref="H53:H55" si="99">ROUND(F53-G53,2)</f>
        <v>0.2</v>
      </c>
    </row>
    <row r="54" spans="1:8" ht="15" x14ac:dyDescent="0.25">
      <c r="A54" s="15" t="s">
        <v>40</v>
      </c>
      <c r="B54" s="16">
        <v>83</v>
      </c>
      <c r="C54" s="7">
        <f t="shared" si="95"/>
        <v>58</v>
      </c>
      <c r="D54" s="7">
        <f t="shared" si="96"/>
        <v>25</v>
      </c>
      <c r="E54" s="12" t="s">
        <v>42</v>
      </c>
      <c r="F54" s="9">
        <f t="shared" si="97"/>
        <v>75</v>
      </c>
      <c r="G54" s="8">
        <f t="shared" si="98"/>
        <v>72.11</v>
      </c>
      <c r="H54" s="8">
        <f t="shared" si="99"/>
        <v>2.89</v>
      </c>
    </row>
    <row r="55" spans="1:8" ht="15" x14ac:dyDescent="0.25">
      <c r="A55" s="15" t="s">
        <v>77</v>
      </c>
      <c r="B55" s="16">
        <v>3</v>
      </c>
      <c r="C55" s="7">
        <f t="shared" si="95"/>
        <v>2</v>
      </c>
      <c r="D55" s="7">
        <f t="shared" si="96"/>
        <v>1</v>
      </c>
      <c r="E55" s="12">
        <v>3</v>
      </c>
      <c r="F55" s="9">
        <f t="shared" si="97"/>
        <v>3</v>
      </c>
      <c r="G55" s="8">
        <f t="shared" si="98"/>
        <v>2.88</v>
      </c>
      <c r="H55" s="8">
        <f t="shared" si="99"/>
        <v>0.12</v>
      </c>
    </row>
    <row r="56" spans="1:8" ht="15" x14ac:dyDescent="0.25">
      <c r="A56" s="15" t="s">
        <v>78</v>
      </c>
      <c r="B56" s="16">
        <v>8</v>
      </c>
      <c r="C56" s="7">
        <f t="shared" ref="C56:C57" si="100">ROUND(B56*70%,0)</f>
        <v>6</v>
      </c>
      <c r="D56" s="7">
        <f t="shared" ref="D56:D57" si="101">ROUND(B56-C56,0)</f>
        <v>2</v>
      </c>
      <c r="E56" s="12">
        <v>6</v>
      </c>
      <c r="F56" s="9">
        <f t="shared" ref="F56:F57" si="102">D56*E56</f>
        <v>12</v>
      </c>
      <c r="G56" s="8">
        <f t="shared" ref="G56:G57" si="103">ROUNDDOWN(F56/1.04,2)</f>
        <v>11.53</v>
      </c>
      <c r="H56" s="8">
        <f t="shared" ref="H56:H57" si="104">ROUND(F56-G56,2)</f>
        <v>0.47</v>
      </c>
    </row>
    <row r="57" spans="1:8" ht="15" x14ac:dyDescent="0.25">
      <c r="A57" s="15" t="s">
        <v>79</v>
      </c>
      <c r="B57" s="16">
        <v>4</v>
      </c>
      <c r="C57" s="7">
        <f t="shared" si="100"/>
        <v>3</v>
      </c>
      <c r="D57" s="7">
        <f t="shared" si="101"/>
        <v>1</v>
      </c>
      <c r="E57" s="12">
        <v>14</v>
      </c>
      <c r="F57" s="9">
        <f t="shared" si="102"/>
        <v>14</v>
      </c>
      <c r="G57" s="8">
        <f t="shared" si="103"/>
        <v>13.46</v>
      </c>
      <c r="H57" s="8">
        <f t="shared" si="104"/>
        <v>0.54</v>
      </c>
    </row>
    <row r="58" spans="1:8" ht="15" x14ac:dyDescent="0.25">
      <c r="A58" s="5" t="s">
        <v>20</v>
      </c>
      <c r="B58" s="10">
        <v>14</v>
      </c>
      <c r="C58" s="7">
        <f t="shared" ref="C58:C61" si="105">ROUND(B58*70%,0)</f>
        <v>10</v>
      </c>
      <c r="D58" s="7">
        <f t="shared" si="6"/>
        <v>4</v>
      </c>
      <c r="E58" s="8">
        <v>5</v>
      </c>
      <c r="F58" s="9">
        <f t="shared" si="7"/>
        <v>20</v>
      </c>
      <c r="G58" s="8">
        <f t="shared" ref="G58:G61" si="106">ROUNDDOWN(F58/1.04,2)</f>
        <v>19.23</v>
      </c>
      <c r="H58" s="8">
        <f t="shared" si="9"/>
        <v>0.77</v>
      </c>
    </row>
    <row r="59" spans="1:8" ht="15" x14ac:dyDescent="0.25">
      <c r="A59" s="5" t="s">
        <v>21</v>
      </c>
      <c r="B59" s="10">
        <v>163</v>
      </c>
      <c r="C59" s="7">
        <f>ROUND(B59*70%,0)</f>
        <v>114</v>
      </c>
      <c r="D59" s="7">
        <f t="shared" si="6"/>
        <v>49</v>
      </c>
      <c r="E59" s="8">
        <v>1.6</v>
      </c>
      <c r="F59" s="9">
        <f t="shared" si="7"/>
        <v>78.400000000000006</v>
      </c>
      <c r="G59" s="8">
        <f>ROUNDDOWN(F59/1.04,2)</f>
        <v>75.38</v>
      </c>
      <c r="H59" s="8">
        <f t="shared" si="9"/>
        <v>3.02</v>
      </c>
    </row>
    <row r="60" spans="1:8" ht="15" x14ac:dyDescent="0.25">
      <c r="A60" s="5" t="s">
        <v>22</v>
      </c>
      <c r="B60" s="10">
        <v>204</v>
      </c>
      <c r="C60" s="7">
        <f t="shared" si="105"/>
        <v>143</v>
      </c>
      <c r="D60" s="7">
        <f t="shared" si="6"/>
        <v>61</v>
      </c>
      <c r="E60" s="8">
        <v>1.6</v>
      </c>
      <c r="F60" s="9">
        <f t="shared" si="7"/>
        <v>97.600000000000009</v>
      </c>
      <c r="G60" s="8">
        <f t="shared" si="106"/>
        <v>93.84</v>
      </c>
      <c r="H60" s="8">
        <f t="shared" si="9"/>
        <v>3.76</v>
      </c>
    </row>
    <row r="61" spans="1:8" ht="15" x14ac:dyDescent="0.25">
      <c r="A61" s="5" t="s">
        <v>23</v>
      </c>
      <c r="B61" s="10">
        <v>302</v>
      </c>
      <c r="C61" s="7">
        <f t="shared" si="105"/>
        <v>211</v>
      </c>
      <c r="D61" s="7">
        <f t="shared" si="6"/>
        <v>91</v>
      </c>
      <c r="E61" s="8">
        <v>1.6</v>
      </c>
      <c r="F61" s="9">
        <f t="shared" si="7"/>
        <v>145.6</v>
      </c>
      <c r="G61" s="8">
        <f t="shared" si="106"/>
        <v>140</v>
      </c>
      <c r="H61" s="8">
        <f t="shared" si="9"/>
        <v>5.6</v>
      </c>
    </row>
    <row r="62" spans="1:8" ht="15" x14ac:dyDescent="0.25">
      <c r="A62" s="5" t="s">
        <v>69</v>
      </c>
      <c r="B62" s="10">
        <v>22</v>
      </c>
      <c r="C62" s="7">
        <f t="shared" ref="C62" si="107">ROUND(B62*70%,0)</f>
        <v>15</v>
      </c>
      <c r="D62" s="7">
        <f t="shared" ref="D62" si="108">ROUND(B62-C62,0)</f>
        <v>7</v>
      </c>
      <c r="E62" s="8">
        <v>3.5</v>
      </c>
      <c r="F62" s="9">
        <f t="shared" ref="F62" si="109">D62*E62</f>
        <v>24.5</v>
      </c>
      <c r="G62" s="8">
        <f t="shared" ref="G62" si="110">ROUNDDOWN(F62/1.04,2)</f>
        <v>23.55</v>
      </c>
      <c r="H62" s="8">
        <f t="shared" ref="H62" si="111">ROUND(F62-G62,2)</f>
        <v>0.95</v>
      </c>
    </row>
    <row r="63" spans="1:8" ht="14.25" customHeight="1" x14ac:dyDescent="0.25">
      <c r="A63" s="5" t="s">
        <v>54</v>
      </c>
      <c r="B63" s="10">
        <v>12</v>
      </c>
      <c r="C63" s="7">
        <f>ROUND(B63*70%,0)</f>
        <v>8</v>
      </c>
      <c r="D63" s="7">
        <f>ROUND(B63-C63,0)</f>
        <v>4</v>
      </c>
      <c r="E63" s="8">
        <v>6</v>
      </c>
      <c r="F63" s="9">
        <f>D63*E63</f>
        <v>24</v>
      </c>
      <c r="G63" s="8">
        <f>ROUNDDOWN(F63/1.04,2)</f>
        <v>23.07</v>
      </c>
      <c r="H63" s="8">
        <f>ROUND(F63-G63,2)</f>
        <v>0.93</v>
      </c>
    </row>
    <row r="64" spans="1:8" ht="14.25" customHeight="1" x14ac:dyDescent="0.25">
      <c r="A64" s="5" t="s">
        <v>43</v>
      </c>
      <c r="B64" s="10">
        <v>231</v>
      </c>
      <c r="C64" s="7">
        <f>ROUND(B64*70%,0)</f>
        <v>162</v>
      </c>
      <c r="D64" s="7">
        <f>ROUND(B64-C64,0)</f>
        <v>69</v>
      </c>
      <c r="E64" s="8">
        <v>2.5</v>
      </c>
      <c r="F64" s="9">
        <f>D64*E64</f>
        <v>172.5</v>
      </c>
      <c r="G64" s="8">
        <f>ROUNDDOWN(F64/1.04,2)</f>
        <v>165.86</v>
      </c>
      <c r="H64" s="8">
        <f>ROUND(F64-G64,2)</f>
        <v>6.64</v>
      </c>
    </row>
    <row r="65" spans="1:8" ht="14.25" customHeight="1" x14ac:dyDescent="0.25">
      <c r="A65" s="5" t="s">
        <v>44</v>
      </c>
      <c r="B65" s="10">
        <v>357</v>
      </c>
      <c r="C65" s="7">
        <f>ROUND(B65*70%,0)</f>
        <v>250</v>
      </c>
      <c r="D65" s="7">
        <f>ROUND(B65-C65,0)</f>
        <v>107</v>
      </c>
      <c r="E65" s="8">
        <v>2.5</v>
      </c>
      <c r="F65" s="9">
        <f>D65*E65</f>
        <v>267.5</v>
      </c>
      <c r="G65" s="8">
        <f>ROUNDDOWN(F65/1.04,2)</f>
        <v>257.20999999999998</v>
      </c>
      <c r="H65" s="8">
        <f>ROUND(F65-G65,2)</f>
        <v>10.29</v>
      </c>
    </row>
    <row r="66" spans="1:8" ht="14.25" customHeight="1" x14ac:dyDescent="0.25">
      <c r="A66" s="19" t="s">
        <v>55</v>
      </c>
      <c r="B66" s="20">
        <v>26</v>
      </c>
      <c r="C66" s="21">
        <f t="shared" ref="C66:C69" si="112">ROUND(B66*70%,0)</f>
        <v>18</v>
      </c>
      <c r="D66" s="21">
        <f t="shared" ref="D66:D69" si="113">ROUND(B66-C66,0)</f>
        <v>8</v>
      </c>
      <c r="E66" s="24" t="s">
        <v>42</v>
      </c>
      <c r="F66" s="22">
        <f t="shared" ref="F66:F69" si="114">D66*E66</f>
        <v>24</v>
      </c>
      <c r="G66" s="23">
        <f t="shared" ref="G66:G69" si="115">ROUNDDOWN(F66/1.04,2)</f>
        <v>23.07</v>
      </c>
      <c r="H66" s="23">
        <f t="shared" ref="H66:H69" si="116">ROUND(F66-G66,2)</f>
        <v>0.93</v>
      </c>
    </row>
    <row r="67" spans="1:8" ht="14.25" customHeight="1" x14ac:dyDescent="0.25">
      <c r="A67" s="19" t="s">
        <v>56</v>
      </c>
      <c r="B67" s="20">
        <v>15</v>
      </c>
      <c r="C67" s="21">
        <f t="shared" si="112"/>
        <v>11</v>
      </c>
      <c r="D67" s="21">
        <f t="shared" si="113"/>
        <v>4</v>
      </c>
      <c r="E67" s="24" t="s">
        <v>60</v>
      </c>
      <c r="F67" s="22">
        <f t="shared" si="114"/>
        <v>10</v>
      </c>
      <c r="G67" s="23">
        <f t="shared" si="115"/>
        <v>9.61</v>
      </c>
      <c r="H67" s="23">
        <f t="shared" si="116"/>
        <v>0.39</v>
      </c>
    </row>
    <row r="68" spans="1:8" ht="14.25" customHeight="1" x14ac:dyDescent="0.25">
      <c r="A68" s="19" t="s">
        <v>57</v>
      </c>
      <c r="B68" s="20">
        <v>395</v>
      </c>
      <c r="C68" s="21">
        <f t="shared" si="112"/>
        <v>277</v>
      </c>
      <c r="D68" s="21">
        <f t="shared" si="113"/>
        <v>118</v>
      </c>
      <c r="E68" s="24" t="s">
        <v>61</v>
      </c>
      <c r="F68" s="22">
        <f t="shared" si="114"/>
        <v>118</v>
      </c>
      <c r="G68" s="23">
        <f t="shared" si="115"/>
        <v>113.46</v>
      </c>
      <c r="H68" s="23">
        <f t="shared" si="116"/>
        <v>4.54</v>
      </c>
    </row>
    <row r="69" spans="1:8" ht="14.25" customHeight="1" x14ac:dyDescent="0.25">
      <c r="A69" s="19" t="s">
        <v>58</v>
      </c>
      <c r="B69" s="20">
        <v>10</v>
      </c>
      <c r="C69" s="21">
        <f t="shared" si="112"/>
        <v>7</v>
      </c>
      <c r="D69" s="21">
        <f t="shared" si="113"/>
        <v>3</v>
      </c>
      <c r="E69" s="24" t="s">
        <v>62</v>
      </c>
      <c r="F69" s="22">
        <f t="shared" si="114"/>
        <v>11.399999999999999</v>
      </c>
      <c r="G69" s="23">
        <f t="shared" si="115"/>
        <v>10.96</v>
      </c>
      <c r="H69" s="23">
        <f t="shared" si="116"/>
        <v>0.44</v>
      </c>
    </row>
    <row r="70" spans="1:8" ht="14.25" customHeight="1" x14ac:dyDescent="0.25">
      <c r="A70" s="19" t="s">
        <v>59</v>
      </c>
      <c r="B70" s="20">
        <v>205</v>
      </c>
      <c r="C70" s="21">
        <f>ROUND(B70*70%,0)</f>
        <v>144</v>
      </c>
      <c r="D70" s="21">
        <f>ROUND(B70-C70,0)</f>
        <v>61</v>
      </c>
      <c r="E70" s="24" t="s">
        <v>63</v>
      </c>
      <c r="F70" s="22">
        <f>D70*E70</f>
        <v>122</v>
      </c>
      <c r="G70" s="23">
        <f>ROUNDDOWN(F70/1.04,2)</f>
        <v>117.3</v>
      </c>
      <c r="H70" s="23">
        <f>ROUND(F70-G70,2)</f>
        <v>4.7</v>
      </c>
    </row>
    <row r="71" spans="1:8" ht="16.5" thickBot="1" x14ac:dyDescent="0.25">
      <c r="A71" s="28" t="s">
        <v>24</v>
      </c>
      <c r="B71" s="29"/>
      <c r="C71" s="29"/>
      <c r="D71" s="29"/>
      <c r="E71" s="29"/>
      <c r="F71" s="29"/>
      <c r="G71" s="30"/>
      <c r="H71" s="11">
        <f>SUM(H3:H70)</f>
        <v>113.79000000000003</v>
      </c>
    </row>
  </sheetData>
  <mergeCells count="3">
    <mergeCell ref="D2:F2"/>
    <mergeCell ref="G2:H2"/>
    <mergeCell ref="A71:G71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XSTAMPADISPARI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2021-02-05T08:18:01Z</dcterms:created>
  <dcterms:modified xsi:type="dcterms:W3CDTF">2021-05-10T06:39:41Z</dcterms:modified>
</cp:coreProperties>
</file>