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ELENCO" sheetId="1" r:id="rId1"/>
  </sheets>
  <calcPr calcId="145621"/>
</workbook>
</file>

<file path=xl/calcChain.xml><?xml version="1.0" encoding="utf-8"?>
<calcChain xmlns="http://schemas.openxmlformats.org/spreadsheetml/2006/main">
  <c r="C114" i="1" l="1"/>
  <c r="D114" i="1" s="1"/>
  <c r="F114" i="1" s="1"/>
  <c r="C113" i="1"/>
  <c r="D113" i="1" s="1"/>
  <c r="F113" i="1" s="1"/>
  <c r="C112" i="1"/>
  <c r="D112" i="1" s="1"/>
  <c r="F112" i="1" s="1"/>
  <c r="G112" i="1" s="1"/>
  <c r="H112" i="1" s="1"/>
  <c r="C111" i="1"/>
  <c r="D111" i="1" s="1"/>
  <c r="F111" i="1" s="1"/>
  <c r="C110" i="1"/>
  <c r="D110" i="1" s="1"/>
  <c r="F110" i="1" s="1"/>
  <c r="C109" i="1"/>
  <c r="D109" i="1" s="1"/>
  <c r="F109" i="1" s="1"/>
  <c r="G109" i="1" s="1"/>
  <c r="H109" i="1" s="1"/>
  <c r="C108" i="1"/>
  <c r="D108" i="1" s="1"/>
  <c r="F108" i="1" s="1"/>
  <c r="C107" i="1"/>
  <c r="D107" i="1" s="1"/>
  <c r="F107" i="1" s="1"/>
  <c r="C106" i="1"/>
  <c r="D106" i="1" s="1"/>
  <c r="F106" i="1" s="1"/>
  <c r="G106" i="1" s="1"/>
  <c r="H106" i="1" s="1"/>
  <c r="C105" i="1"/>
  <c r="D105" i="1" s="1"/>
  <c r="F105" i="1" s="1"/>
  <c r="G105" i="1" s="1"/>
  <c r="H105" i="1" s="1"/>
  <c r="C104" i="1"/>
  <c r="D104" i="1" s="1"/>
  <c r="F104" i="1" s="1"/>
  <c r="C103" i="1"/>
  <c r="D103" i="1" s="1"/>
  <c r="F103" i="1" s="1"/>
  <c r="C102" i="1"/>
  <c r="D102" i="1" s="1"/>
  <c r="F102" i="1" s="1"/>
  <c r="G102" i="1" s="1"/>
  <c r="H102" i="1" s="1"/>
  <c r="C101" i="1"/>
  <c r="D101" i="1" s="1"/>
  <c r="F101" i="1" s="1"/>
  <c r="G101" i="1" s="1"/>
  <c r="H101" i="1" s="1"/>
  <c r="C100" i="1"/>
  <c r="D100" i="1" s="1"/>
  <c r="F100" i="1" s="1"/>
  <c r="C99" i="1"/>
  <c r="D99" i="1" s="1"/>
  <c r="F99" i="1" s="1"/>
  <c r="C98" i="1"/>
  <c r="D98" i="1" s="1"/>
  <c r="F98" i="1" s="1"/>
  <c r="G98" i="1" s="1"/>
  <c r="H98" i="1" s="1"/>
  <c r="C97" i="1"/>
  <c r="D97" i="1" s="1"/>
  <c r="F97" i="1" s="1"/>
  <c r="C96" i="1"/>
  <c r="D96" i="1" s="1"/>
  <c r="F96" i="1" s="1"/>
  <c r="C95" i="1"/>
  <c r="D95" i="1" s="1"/>
  <c r="F95" i="1" s="1"/>
  <c r="G95" i="1" s="1"/>
  <c r="H95" i="1" s="1"/>
  <c r="C94" i="1"/>
  <c r="D94" i="1" s="1"/>
  <c r="F94" i="1" s="1"/>
  <c r="C93" i="1"/>
  <c r="D93" i="1" s="1"/>
  <c r="F93" i="1" s="1"/>
  <c r="C92" i="1"/>
  <c r="D92" i="1" s="1"/>
  <c r="F92" i="1" s="1"/>
  <c r="G92" i="1" s="1"/>
  <c r="H92" i="1" s="1"/>
  <c r="C91" i="1"/>
  <c r="D91" i="1" s="1"/>
  <c r="F91" i="1" s="1"/>
  <c r="G91" i="1" s="1"/>
  <c r="H91" i="1" s="1"/>
  <c r="C90" i="1"/>
  <c r="D90" i="1" s="1"/>
  <c r="F90" i="1" s="1"/>
  <c r="C89" i="1"/>
  <c r="D89" i="1" s="1"/>
  <c r="F89" i="1" s="1"/>
  <c r="C88" i="1"/>
  <c r="D88" i="1" s="1"/>
  <c r="F88" i="1" s="1"/>
  <c r="G88" i="1" s="1"/>
  <c r="H88" i="1" s="1"/>
  <c r="C87" i="1"/>
  <c r="D87" i="1" s="1"/>
  <c r="F87" i="1" s="1"/>
  <c r="C86" i="1"/>
  <c r="D86" i="1" s="1"/>
  <c r="F86" i="1" s="1"/>
  <c r="C85" i="1"/>
  <c r="D85" i="1" s="1"/>
  <c r="F85" i="1" s="1"/>
  <c r="G85" i="1" s="1"/>
  <c r="H85" i="1" s="1"/>
  <c r="C84" i="1"/>
  <c r="D84" i="1" s="1"/>
  <c r="F84" i="1" s="1"/>
  <c r="C83" i="1"/>
  <c r="D83" i="1" s="1"/>
  <c r="F83" i="1" s="1"/>
  <c r="C82" i="1"/>
  <c r="D82" i="1" s="1"/>
  <c r="F82" i="1" s="1"/>
  <c r="G82" i="1" s="1"/>
  <c r="H82" i="1" s="1"/>
  <c r="C81" i="1"/>
  <c r="D81" i="1" s="1"/>
  <c r="F81" i="1" s="1"/>
  <c r="G81" i="1" s="1"/>
  <c r="H81" i="1" s="1"/>
  <c r="C80" i="1"/>
  <c r="D80" i="1" s="1"/>
  <c r="F80" i="1" s="1"/>
  <c r="C79" i="1"/>
  <c r="D79" i="1" s="1"/>
  <c r="F79" i="1" s="1"/>
  <c r="G79" i="1" s="1"/>
  <c r="H79" i="1" s="1"/>
  <c r="C78" i="1"/>
  <c r="D78" i="1" s="1"/>
  <c r="F78" i="1" s="1"/>
  <c r="G78" i="1" s="1"/>
  <c r="H78" i="1" s="1"/>
  <c r="C77" i="1"/>
  <c r="D77" i="1" s="1"/>
  <c r="F77" i="1" s="1"/>
  <c r="C76" i="1"/>
  <c r="D76" i="1" s="1"/>
  <c r="F76" i="1" s="1"/>
  <c r="C75" i="1"/>
  <c r="D75" i="1" s="1"/>
  <c r="F75" i="1" s="1"/>
  <c r="G75" i="1" s="1"/>
  <c r="H75" i="1" s="1"/>
  <c r="C74" i="1"/>
  <c r="D74" i="1" s="1"/>
  <c r="F74" i="1" s="1"/>
  <c r="G74" i="1" s="1"/>
  <c r="H74" i="1" s="1"/>
  <c r="C73" i="1"/>
  <c r="D73" i="1" s="1"/>
  <c r="F73" i="1" s="1"/>
  <c r="C72" i="1"/>
  <c r="D72" i="1" s="1"/>
  <c r="F72" i="1" s="1"/>
  <c r="G72" i="1" s="1"/>
  <c r="H72" i="1" s="1"/>
  <c r="C71" i="1"/>
  <c r="D71" i="1" s="1"/>
  <c r="F71" i="1" s="1"/>
  <c r="C70" i="1"/>
  <c r="D70" i="1" s="1"/>
  <c r="F70" i="1" s="1"/>
  <c r="G70" i="1" s="1"/>
  <c r="H70" i="1" s="1"/>
  <c r="C69" i="1"/>
  <c r="D69" i="1" s="1"/>
  <c r="F69" i="1" s="1"/>
  <c r="C68" i="1"/>
  <c r="D68" i="1" s="1"/>
  <c r="F68" i="1" s="1"/>
  <c r="C67" i="1"/>
  <c r="D67" i="1" s="1"/>
  <c r="F67" i="1" s="1"/>
  <c r="G67" i="1" s="1"/>
  <c r="H67" i="1" s="1"/>
  <c r="C66" i="1"/>
  <c r="D66" i="1" s="1"/>
  <c r="F66" i="1" s="1"/>
  <c r="C65" i="1"/>
  <c r="D65" i="1" s="1"/>
  <c r="F65" i="1" s="1"/>
  <c r="C64" i="1"/>
  <c r="D64" i="1" s="1"/>
  <c r="F64" i="1" s="1"/>
  <c r="G64" i="1" s="1"/>
  <c r="H64" i="1" s="1"/>
  <c r="C63" i="1"/>
  <c r="D63" i="1" s="1"/>
  <c r="F63" i="1" s="1"/>
  <c r="G63" i="1" s="1"/>
  <c r="H63" i="1" s="1"/>
  <c r="C62" i="1"/>
  <c r="D62" i="1" s="1"/>
  <c r="F62" i="1" s="1"/>
  <c r="C61" i="1"/>
  <c r="D61" i="1" s="1"/>
  <c r="F61" i="1" s="1"/>
  <c r="G61" i="1" s="1"/>
  <c r="H61" i="1" s="1"/>
  <c r="C60" i="1"/>
  <c r="D60" i="1" s="1"/>
  <c r="F60" i="1" s="1"/>
  <c r="G60" i="1" s="1"/>
  <c r="H60" i="1" s="1"/>
  <c r="C59" i="1"/>
  <c r="D59" i="1" s="1"/>
  <c r="F59" i="1" s="1"/>
  <c r="C58" i="1"/>
  <c r="D58" i="1" s="1"/>
  <c r="F58" i="1" s="1"/>
  <c r="C57" i="1"/>
  <c r="D57" i="1" s="1"/>
  <c r="F57" i="1" s="1"/>
  <c r="G57" i="1" s="1"/>
  <c r="H57" i="1" s="1"/>
  <c r="C56" i="1"/>
  <c r="D56" i="1" s="1"/>
  <c r="F56" i="1" s="1"/>
  <c r="G56" i="1" s="1"/>
  <c r="H56" i="1" s="1"/>
  <c r="C55" i="1"/>
  <c r="D55" i="1" s="1"/>
  <c r="F55" i="1" s="1"/>
  <c r="C54" i="1"/>
  <c r="D54" i="1" s="1"/>
  <c r="F54" i="1" s="1"/>
  <c r="C53" i="1"/>
  <c r="D53" i="1" s="1"/>
  <c r="F53" i="1" s="1"/>
  <c r="G53" i="1" s="1"/>
  <c r="C52" i="1"/>
  <c r="D52" i="1" s="1"/>
  <c r="F52" i="1" s="1"/>
  <c r="C51" i="1"/>
  <c r="D51" i="1" s="1"/>
  <c r="F51" i="1" s="1"/>
  <c r="C50" i="1"/>
  <c r="D50" i="1" s="1"/>
  <c r="F50" i="1" s="1"/>
  <c r="G50" i="1" s="1"/>
  <c r="C49" i="1"/>
  <c r="D49" i="1" s="1"/>
  <c r="F49" i="1" s="1"/>
  <c r="G49" i="1" s="1"/>
  <c r="C48" i="1"/>
  <c r="D48" i="1" s="1"/>
  <c r="F48" i="1" s="1"/>
  <c r="G48" i="1" s="1"/>
  <c r="C47" i="1"/>
  <c r="D47" i="1" s="1"/>
  <c r="F47" i="1" s="1"/>
  <c r="G47" i="1" s="1"/>
  <c r="C46" i="1"/>
  <c r="D46" i="1" s="1"/>
  <c r="F46" i="1" s="1"/>
  <c r="C45" i="1"/>
  <c r="D45" i="1" s="1"/>
  <c r="F45" i="1" s="1"/>
  <c r="C44" i="1"/>
  <c r="D44" i="1" s="1"/>
  <c r="F44" i="1" s="1"/>
  <c r="G44" i="1" s="1"/>
  <c r="C43" i="1"/>
  <c r="D43" i="1" s="1"/>
  <c r="F43" i="1" s="1"/>
  <c r="G43" i="1" s="1"/>
  <c r="C42" i="1"/>
  <c r="D42" i="1" s="1"/>
  <c r="F42" i="1" s="1"/>
  <c r="C41" i="1"/>
  <c r="D41" i="1" s="1"/>
  <c r="F41" i="1" s="1"/>
  <c r="C40" i="1"/>
  <c r="D40" i="1" s="1"/>
  <c r="F40" i="1" s="1"/>
  <c r="C39" i="1"/>
  <c r="D39" i="1" s="1"/>
  <c r="F39" i="1" s="1"/>
  <c r="G39" i="1" s="1"/>
  <c r="C38" i="1"/>
  <c r="D38" i="1" s="1"/>
  <c r="F38" i="1" s="1"/>
  <c r="C37" i="1"/>
  <c r="D37" i="1" s="1"/>
  <c r="F37" i="1" s="1"/>
  <c r="G37" i="1" s="1"/>
  <c r="C36" i="1"/>
  <c r="D36" i="1" s="1"/>
  <c r="F36" i="1" s="1"/>
  <c r="G36" i="1" s="1"/>
  <c r="C35" i="1"/>
  <c r="D35" i="1" s="1"/>
  <c r="F35" i="1" s="1"/>
  <c r="G35" i="1" s="1"/>
  <c r="C34" i="1"/>
  <c r="D34" i="1" s="1"/>
  <c r="F34" i="1" s="1"/>
  <c r="G34" i="1" s="1"/>
  <c r="C33" i="1"/>
  <c r="D33" i="1" s="1"/>
  <c r="F33" i="1" s="1"/>
  <c r="C32" i="1"/>
  <c r="D32" i="1" s="1"/>
  <c r="F32" i="1" s="1"/>
  <c r="G32" i="1" s="1"/>
  <c r="C31" i="1"/>
  <c r="D31" i="1" s="1"/>
  <c r="F31" i="1" s="1"/>
  <c r="C30" i="1"/>
  <c r="D30" i="1" s="1"/>
  <c r="F30" i="1" s="1"/>
  <c r="G30" i="1" s="1"/>
  <c r="C29" i="1"/>
  <c r="D29" i="1" s="1"/>
  <c r="F29" i="1" s="1"/>
  <c r="C28" i="1"/>
  <c r="D28" i="1" s="1"/>
  <c r="F28" i="1" s="1"/>
  <c r="G28" i="1" s="1"/>
  <c r="C27" i="1"/>
  <c r="D27" i="1" s="1"/>
  <c r="F27" i="1" s="1"/>
  <c r="C26" i="1"/>
  <c r="D26" i="1" s="1"/>
  <c r="F26" i="1" s="1"/>
  <c r="G26" i="1" s="1"/>
  <c r="C25" i="1"/>
  <c r="D25" i="1" s="1"/>
  <c r="F25" i="1" s="1"/>
  <c r="C24" i="1"/>
  <c r="D24" i="1" s="1"/>
  <c r="F24" i="1" s="1"/>
  <c r="C23" i="1"/>
  <c r="D23" i="1" s="1"/>
  <c r="F23" i="1" s="1"/>
  <c r="C22" i="1"/>
  <c r="D22" i="1" s="1"/>
  <c r="F22" i="1" s="1"/>
  <c r="G22" i="1" s="1"/>
  <c r="C21" i="1"/>
  <c r="D21" i="1" s="1"/>
  <c r="F21" i="1" s="1"/>
  <c r="G21" i="1" s="1"/>
  <c r="C20" i="1"/>
  <c r="D20" i="1" s="1"/>
  <c r="F20" i="1" s="1"/>
  <c r="C19" i="1"/>
  <c r="D19" i="1" s="1"/>
  <c r="F19" i="1" s="1"/>
  <c r="C18" i="1"/>
  <c r="D18" i="1" s="1"/>
  <c r="F18" i="1" s="1"/>
  <c r="C17" i="1"/>
  <c r="D17" i="1" s="1"/>
  <c r="F17" i="1" s="1"/>
  <c r="G17" i="1" s="1"/>
  <c r="H17" i="1" s="1"/>
  <c r="C16" i="1"/>
  <c r="D16" i="1" s="1"/>
  <c r="F16" i="1" s="1"/>
  <c r="C15" i="1"/>
  <c r="D15" i="1" s="1"/>
  <c r="F15" i="1" s="1"/>
  <c r="C14" i="1"/>
  <c r="D14" i="1" s="1"/>
  <c r="F14" i="1" s="1"/>
  <c r="G14" i="1" s="1"/>
  <c r="C13" i="1"/>
  <c r="D13" i="1" s="1"/>
  <c r="F13" i="1" s="1"/>
  <c r="C12" i="1"/>
  <c r="D12" i="1" s="1"/>
  <c r="F12" i="1" s="1"/>
  <c r="C11" i="1"/>
  <c r="D11" i="1" s="1"/>
  <c r="F11" i="1" s="1"/>
  <c r="C10" i="1"/>
  <c r="D10" i="1" s="1"/>
  <c r="F10" i="1" s="1"/>
  <c r="G10" i="1" s="1"/>
  <c r="C9" i="1"/>
  <c r="D9" i="1" s="1"/>
  <c r="F9" i="1" s="1"/>
  <c r="C8" i="1"/>
  <c r="D8" i="1" s="1"/>
  <c r="F8" i="1" s="1"/>
  <c r="C7" i="1"/>
  <c r="D7" i="1" s="1"/>
  <c r="F7" i="1" s="1"/>
  <c r="H32" i="1" l="1"/>
  <c r="H43" i="1"/>
  <c r="H53" i="1"/>
  <c r="H39" i="1"/>
  <c r="G29" i="1"/>
  <c r="H29" i="1" s="1"/>
  <c r="G24" i="1"/>
  <c r="H24" i="1" s="1"/>
  <c r="G9" i="1"/>
  <c r="H9" i="1" s="1"/>
  <c r="G20" i="1"/>
  <c r="H20" i="1" s="1"/>
  <c r="G27" i="1"/>
  <c r="H27" i="1" s="1"/>
  <c r="G11" i="1"/>
  <c r="H11" i="1" s="1"/>
  <c r="G7" i="1"/>
  <c r="H7" i="1" s="1"/>
  <c r="G12" i="1"/>
  <c r="H12" i="1" s="1"/>
  <c r="G23" i="1"/>
  <c r="H23" i="1" s="1"/>
  <c r="G8" i="1"/>
  <c r="H8" i="1" s="1"/>
  <c r="G13" i="1"/>
  <c r="H13" i="1" s="1"/>
  <c r="G16" i="1"/>
  <c r="H16" i="1" s="1"/>
  <c r="G19" i="1"/>
  <c r="H19" i="1" s="1"/>
  <c r="G41" i="1"/>
  <c r="H41" i="1" s="1"/>
  <c r="G58" i="1"/>
  <c r="H58" i="1" s="1"/>
  <c r="G62" i="1"/>
  <c r="H62" i="1" s="1"/>
  <c r="G83" i="1"/>
  <c r="H83" i="1" s="1"/>
  <c r="G89" i="1"/>
  <c r="H89" i="1" s="1"/>
  <c r="G96" i="1"/>
  <c r="H96" i="1" s="1"/>
  <c r="G110" i="1"/>
  <c r="H110" i="1" s="1"/>
  <c r="G18" i="1"/>
  <c r="H18" i="1" s="1"/>
  <c r="H28" i="1"/>
  <c r="H34" i="1"/>
  <c r="G38" i="1"/>
  <c r="H38" i="1" s="1"/>
  <c r="G52" i="1"/>
  <c r="H52" i="1" s="1"/>
  <c r="G54" i="1"/>
  <c r="H54" i="1" s="1"/>
  <c r="H21" i="1"/>
  <c r="G25" i="1"/>
  <c r="H25" i="1" s="1"/>
  <c r="H26" i="1"/>
  <c r="G31" i="1"/>
  <c r="H31" i="1" s="1"/>
  <c r="H35" i="1"/>
  <c r="H36" i="1"/>
  <c r="G42" i="1"/>
  <c r="H42" i="1" s="1"/>
  <c r="H48" i="1"/>
  <c r="H49" i="1"/>
  <c r="G55" i="1"/>
  <c r="H55" i="1" s="1"/>
  <c r="G65" i="1"/>
  <c r="H65" i="1" s="1"/>
  <c r="G68" i="1"/>
  <c r="H68" i="1" s="1"/>
  <c r="G76" i="1"/>
  <c r="H76" i="1" s="1"/>
  <c r="G86" i="1"/>
  <c r="H86" i="1" s="1"/>
  <c r="G93" i="1"/>
  <c r="H93" i="1" s="1"/>
  <c r="G99" i="1"/>
  <c r="H99" i="1" s="1"/>
  <c r="G103" i="1"/>
  <c r="H103" i="1" s="1"/>
  <c r="G107" i="1"/>
  <c r="H107" i="1" s="1"/>
  <c r="G113" i="1"/>
  <c r="H113" i="1" s="1"/>
  <c r="H22" i="1"/>
  <c r="G40" i="1"/>
  <c r="H40" i="1" s="1"/>
  <c r="H44" i="1"/>
  <c r="G45" i="1"/>
  <c r="H45" i="1" s="1"/>
  <c r="H47" i="1"/>
  <c r="H10" i="1"/>
  <c r="H14" i="1"/>
  <c r="G15" i="1"/>
  <c r="H15" i="1" s="1"/>
  <c r="H30" i="1"/>
  <c r="G33" i="1"/>
  <c r="H33" i="1" s="1"/>
  <c r="H37" i="1"/>
  <c r="G46" i="1"/>
  <c r="H46" i="1" s="1"/>
  <c r="H50" i="1"/>
  <c r="G51" i="1"/>
  <c r="H51" i="1" s="1"/>
  <c r="G59" i="1"/>
  <c r="H59" i="1" s="1"/>
  <c r="G66" i="1"/>
  <c r="H66" i="1" s="1"/>
  <c r="G69" i="1"/>
  <c r="H69" i="1" s="1"/>
  <c r="G71" i="1"/>
  <c r="H71" i="1" s="1"/>
  <c r="G73" i="1"/>
  <c r="H73" i="1" s="1"/>
  <c r="G77" i="1"/>
  <c r="H77" i="1" s="1"/>
  <c r="G80" i="1"/>
  <c r="H80" i="1" s="1"/>
  <c r="G84" i="1"/>
  <c r="H84" i="1" s="1"/>
  <c r="G87" i="1"/>
  <c r="H87" i="1" s="1"/>
  <c r="G90" i="1"/>
  <c r="H90" i="1" s="1"/>
  <c r="G94" i="1"/>
  <c r="H94" i="1" s="1"/>
  <c r="G97" i="1"/>
  <c r="H97" i="1" s="1"/>
  <c r="G100" i="1"/>
  <c r="H100" i="1" s="1"/>
  <c r="G104" i="1"/>
  <c r="H104" i="1" s="1"/>
  <c r="G108" i="1"/>
  <c r="H108" i="1" s="1"/>
  <c r="G111" i="1"/>
  <c r="H111" i="1" s="1"/>
  <c r="G114" i="1"/>
  <c r="H114" i="1" s="1"/>
  <c r="H115" i="1" l="1"/>
</calcChain>
</file>

<file path=xl/comments1.xml><?xml version="1.0" encoding="utf-8"?>
<comments xmlns="http://schemas.openxmlformats.org/spreadsheetml/2006/main">
  <authors>
    <author>Autore</author>
  </authors>
  <commentList>
    <comment ref="E93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<sst xmlns="http://schemas.openxmlformats.org/spreadsheetml/2006/main" count="120" uniqueCount="120">
  <si>
    <t>2022       OTT. NOV. DIC.</t>
  </si>
  <si>
    <t>COPIE SOGGETTE A IVA</t>
  </si>
  <si>
    <t>ALIQUOTA 4%</t>
  </si>
  <si>
    <t>TITOLO</t>
  </si>
  <si>
    <t>COPIE CONS.</t>
  </si>
  <si>
    <t>SISTEMA FORFET.</t>
  </si>
  <si>
    <t>COPIE        IVA</t>
  </si>
  <si>
    <t>PREZZO COPER.</t>
  </si>
  <si>
    <t>IMPORTO LORDO</t>
  </si>
  <si>
    <t>IMPONIBILE</t>
  </si>
  <si>
    <t>IVA</t>
  </si>
  <si>
    <t>A MESSA... - GUIDA</t>
  </si>
  <si>
    <t>A MESSA SALTANDO</t>
  </si>
  <si>
    <t>ANGELO DI DIO</t>
  </si>
  <si>
    <t xml:space="preserve">ANTIQUUM MINISTERIUM </t>
  </si>
  <si>
    <t>BEATO CHI ASCOLTA… A</t>
  </si>
  <si>
    <t>BEATO CHI ASCOLTA… B</t>
  </si>
  <si>
    <t>BEATO CHI ASCOLTA… C</t>
  </si>
  <si>
    <t>BELLEZZA DELLA CELEBRAZIONE</t>
  </si>
  <si>
    <t xml:space="preserve">BUONA DOMENICA - ANNO A </t>
  </si>
  <si>
    <t xml:space="preserve">BUONA DOMENICA - ANNO B </t>
  </si>
  <si>
    <t>CANTO DI LODE AL SIGNORE</t>
  </si>
  <si>
    <t>CARTA D'IDENTITA' DELLA CHIESA</t>
  </si>
  <si>
    <t>CATECHISMO PRIM.</t>
  </si>
  <si>
    <t>CATECHISTA: SECONDO…</t>
  </si>
  <si>
    <t>CATECHISTA: VOCAZIONE…</t>
  </si>
  <si>
    <t>CELEBR. PAROLA Anno A</t>
  </si>
  <si>
    <t>CELEBR. PAROLA Anno B</t>
  </si>
  <si>
    <t>CELEBRAZIONI ANNO CAT.</t>
  </si>
  <si>
    <t>CELEBRAZIONI ANNO PAST.</t>
  </si>
  <si>
    <t>CELEBRIAMO C.GIOIA 3a EDIZ.</t>
  </si>
  <si>
    <t>COLUI IN CUI CREDO</t>
  </si>
  <si>
    <t>CON CUORE DI PADRE</t>
  </si>
  <si>
    <t>CON GESU' VERSO IL CALVARIO</t>
  </si>
  <si>
    <t>CON LA BIBBIA E IL CATECHISMO - S. LA PEGNA</t>
  </si>
  <si>
    <t>CONOSCERE GESÙ</t>
  </si>
  <si>
    <t>CONOSCERE GESÙ - GUIDA</t>
  </si>
  <si>
    <t>CREDO</t>
  </si>
  <si>
    <t>CRESIMA</t>
  </si>
  <si>
    <t>CUORE CHE BATTE</t>
  </si>
  <si>
    <t>DIECI PAROLE D'AMORE</t>
  </si>
  <si>
    <t>DIO PARLA ALL'UOMO</t>
  </si>
  <si>
    <t>EUCARISTIA: RITO E VITA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</si>
  <si>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</si>
  <si>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</si>
  <si>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</si>
  <si>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</si>
  <si>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</si>
  <si>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</si>
  <si>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</si>
  <si>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</si>
  <si>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</si>
  <si>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</si>
  <si>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INCONTRI EUCARISTICI</t>
  </si>
  <si>
    <t>IO SONO CON VOI - GUIDA</t>
  </si>
  <si>
    <t>IO SONO CON VOI 1°PARTE</t>
  </si>
  <si>
    <t>IO SONO CON VOI 2°PARTE</t>
  </si>
  <si>
    <t>IO TI BATTEZZO</t>
  </si>
  <si>
    <t>ISTRUZIONI FAMILIARI - IL CREDO VOL. I</t>
  </si>
  <si>
    <t>ISTRUZIONI FAMILIARI VOL. II - I DIECI COMANDAMENTI - SAN CESARE DE BUS</t>
  </si>
  <si>
    <r>
      <t xml:space="preserve">LEGGERE…PAROLA </t>
    </r>
    <r>
      <rPr>
        <sz val="9"/>
        <rFont val="Arial Narrow"/>
        <family val="2"/>
      </rPr>
      <t>Anno A</t>
    </r>
  </si>
  <si>
    <r>
      <t xml:space="preserve">LEGGERE…PAROLA </t>
    </r>
    <r>
      <rPr>
        <sz val="9"/>
        <rFont val="Arial Narrow"/>
        <family val="2"/>
      </rPr>
      <t>Anno B</t>
    </r>
  </si>
  <si>
    <r>
      <t xml:space="preserve">LEGGERE…PAROLA </t>
    </r>
    <r>
      <rPr>
        <sz val="9"/>
        <rFont val="Arial Narrow"/>
        <family val="2"/>
      </rPr>
      <t>Anno C</t>
    </r>
  </si>
  <si>
    <t>LITANIE LAURETANE</t>
  </si>
  <si>
    <t>LITURGIA IN FRAMMENTI</t>
  </si>
  <si>
    <t>MADRE DEL SIGNORE</t>
  </si>
  <si>
    <t>MARIA MADRE NOSTRA</t>
  </si>
  <si>
    <t>MIA PREGHIERA</t>
  </si>
  <si>
    <t>MIO GESÙ</t>
  </si>
  <si>
    <t>MIO LIBRO DI PREGHIERE</t>
  </si>
  <si>
    <t>MIRACOLI DI GESÙ</t>
  </si>
  <si>
    <t>NUOVO MESSALINO PER RAGAZZI</t>
  </si>
  <si>
    <t>PARABOLE DI GESÙ</t>
  </si>
  <si>
    <t>PER ILLUMINARE</t>
  </si>
  <si>
    <t>PREGANDO NON SPRECATE</t>
  </si>
  <si>
    <t>PREGARE OGNI GIORNO</t>
  </si>
  <si>
    <t>PREGHIAMO CON MARIA</t>
  </si>
  <si>
    <t>PREGHIERE A S.MICHELE ARC.</t>
  </si>
  <si>
    <t>PRENDETE E MANGIATE</t>
  </si>
  <si>
    <t>PRENDETE E ...-GUIDA</t>
  </si>
  <si>
    <t>PRIMA CONFESSIONE…</t>
  </si>
  <si>
    <t>PRIMA CONF. - GUIDA</t>
  </si>
  <si>
    <t>PRIMI PASSI… - Anno A</t>
  </si>
  <si>
    <t>PRIMI PASSI… - Anno B</t>
  </si>
  <si>
    <t>PRIMI PASSI - GUIDA Anno A</t>
  </si>
  <si>
    <t>PRIMI PASSI - GUIDA Anno B</t>
  </si>
  <si>
    <t>PRIMI PASSI - GUIDA Anno C</t>
  </si>
  <si>
    <t>PRIMI PASSI NEL CAMMINO DI FEDE</t>
  </si>
  <si>
    <t>PRONTUARIO BIBLICO</t>
  </si>
  <si>
    <t>RACCONTI SOTTO L'ALBERO - G. CELENTANO</t>
  </si>
  <si>
    <t>RICEVI IL SIGILLO</t>
  </si>
  <si>
    <t>RIFORMA DELLA RIFORMA?</t>
  </si>
  <si>
    <t>RISPONDERE AL NATALE</t>
  </si>
  <si>
    <t>SAN CESARE DE BUS</t>
  </si>
  <si>
    <t>SAN CESARE DE BUS - FUMETTO</t>
  </si>
  <si>
    <t>SAN CESARE UNA VITA</t>
  </si>
  <si>
    <t>SANTO ROSARIO CON SAN CESARE DE BUS</t>
  </si>
  <si>
    <t>SARETE TESTIM. SUSS.</t>
  </si>
  <si>
    <t>SARETE TESTIM. GUIDA</t>
  </si>
  <si>
    <t>SIAMO CHIESA</t>
  </si>
  <si>
    <t>SIGNORE, TI PREGO</t>
  </si>
  <si>
    <t>SOGNI DI PACE</t>
  </si>
  <si>
    <t>TI AMO PER SEMPRE</t>
  </si>
  <si>
    <t>UNA STORIA CHE SALVA VOL. 1</t>
  </si>
  <si>
    <t>UNA STORIA CHE SALVA VOL. 2</t>
  </si>
  <si>
    <t>UNA STORIA CHE SALVA VOL. 3</t>
  </si>
  <si>
    <t>VANGELO E ATTI n.e.</t>
  </si>
  <si>
    <t>VANGELO E ATTI ril.</t>
  </si>
  <si>
    <t xml:space="preserve">VANGELO E ATTI tasc. cena </t>
  </si>
  <si>
    <t>VANGELO E ATTI tasc.</t>
  </si>
  <si>
    <t>VANGELO E ATTI tasc. ragazzi</t>
  </si>
  <si>
    <t>VANGELO E ATTI X OCCASIONI</t>
  </si>
  <si>
    <t>VENITE ADORIAMO</t>
  </si>
  <si>
    <t>VENITE CON ME - GUIDA</t>
  </si>
  <si>
    <t>VENITE CON ME 1°PARTE</t>
  </si>
  <si>
    <t>VENITE CON ME 2°PARTE</t>
  </si>
  <si>
    <t>VIA DI SAN FRANCESCO - G. POLIDORO</t>
  </si>
  <si>
    <t>VIA DI SAN GIUSEPPE - G. POLIDORO</t>
  </si>
  <si>
    <t>VITA DEL CRISTIANO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</si>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</sst>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Verdana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1" fontId="5" fillId="0" borderId="1" xfId="0" applyNumberFormat="1" applyFont="1" applyBorder="1"/>
    <xf numFmtId="0" fontId="5" fillId="0" borderId="1" xfId="0" applyFont="1" applyBorder="1"/>
    <xf numFmtId="164" fontId="5" fillId="0" borderId="1" xfId="1" applyNumberFormat="1" applyFont="1" applyBorder="1"/>
    <xf numFmtId="164" fontId="6" fillId="0" borderId="1" xfId="1" applyNumberFormat="1" applyFont="1" applyBorder="1"/>
    <xf numFmtId="0" fontId="0" fillId="0" borderId="1" xfId="0" applyBorder="1"/>
    <xf numFmtId="164" fontId="8" fillId="0" borderId="4" xfId="0" applyNumberFormat="1" applyFont="1" applyBorder="1" applyAlignment="1">
      <alignment vertical="center"/>
    </xf>
    <xf numFmtId="0" fontId="3" fillId="0" borderId="0" xfId="0" applyFont="1"/>
    <xf numFmtId="1" fontId="2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1"/>
  <sheetViews>
    <sheetView tabSelected="1" workbookViewId="0">
      <selection activeCell="B117" sqref="B117"/>
    </sheetView>
  </sheetViews>
  <sheetFormatPr defaultRowHeight="15" x14ac:dyDescent="0.25"/>
  <cols>
    <col min="1" max="1" width="26.28515625" customWidth="1"/>
    <col min="2" max="2" width="12.5703125" customWidth="1"/>
    <col min="6" max="6" width="12.28515625" customWidth="1"/>
    <col min="7" max="7" width="12.42578125" customWidth="1"/>
    <col min="8" max="8" width="12.140625" customWidth="1"/>
  </cols>
  <sheetData>
    <row r="1" spans="1:8" x14ac:dyDescent="0.25">
      <c r="A1" s="12" t="s">
        <v>0</v>
      </c>
      <c r="B1" s="12"/>
      <c r="C1" s="12"/>
      <c r="D1" s="12"/>
      <c r="E1" s="12"/>
      <c r="F1" s="12"/>
      <c r="G1" s="12"/>
      <c r="H1" s="12"/>
    </row>
    <row r="2" spans="1:8" x14ac:dyDescent="0.25">
      <c r="A2" s="12"/>
      <c r="B2" s="12"/>
      <c r="C2" s="12"/>
      <c r="D2" s="12"/>
      <c r="E2" s="12"/>
      <c r="F2" s="12"/>
      <c r="G2" s="12"/>
      <c r="H2" s="12"/>
    </row>
    <row r="3" spans="1:8" x14ac:dyDescent="0.25">
      <c r="A3" s="12"/>
      <c r="B3" s="12"/>
      <c r="C3" s="12"/>
      <c r="D3" s="12"/>
      <c r="E3" s="12"/>
      <c r="F3" s="12"/>
      <c r="G3" s="12"/>
      <c r="H3" s="12"/>
    </row>
    <row r="4" spans="1:8" x14ac:dyDescent="0.25">
      <c r="A4" s="13"/>
      <c r="B4" s="13"/>
      <c r="C4" s="13"/>
      <c r="D4" s="13" t="s">
        <v>1</v>
      </c>
      <c r="E4" s="13"/>
      <c r="F4" s="13"/>
      <c r="G4" s="13" t="s">
        <v>2</v>
      </c>
      <c r="H4" s="13"/>
    </row>
    <row r="5" spans="1:8" x14ac:dyDescent="0.25">
      <c r="A5" s="13"/>
      <c r="B5" s="13"/>
      <c r="C5" s="13"/>
      <c r="D5" s="13"/>
      <c r="E5" s="13"/>
      <c r="F5" s="13"/>
      <c r="G5" s="13"/>
      <c r="H5" s="13"/>
    </row>
    <row r="6" spans="1:8" ht="40.700000000000003" customHeight="1" x14ac:dyDescent="0.25">
      <c r="A6" s="1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3" t="s">
        <v>8</v>
      </c>
      <c r="G6" s="2" t="s">
        <v>9</v>
      </c>
      <c r="H6" s="2" t="s">
        <v>10</v>
      </c>
    </row>
    <row r="7" spans="1:8" ht="17.25" customHeight="1" x14ac:dyDescent="0.25">
      <c r="A7" s="4" t="s">
        <v>11</v>
      </c>
      <c r="B7" s="5">
        <v>9</v>
      </c>
      <c r="C7" s="6">
        <f>ROUND(B7*70%,0)</f>
        <v>6</v>
      </c>
      <c r="D7" s="6">
        <f>ROUND(B7-C7,0)</f>
        <v>3</v>
      </c>
      <c r="E7" s="7">
        <v>5.16</v>
      </c>
      <c r="F7" s="8">
        <f>D7*E7</f>
        <v>15.48</v>
      </c>
      <c r="G7" s="7">
        <f>ROUNDDOWN(F7/1.04,2)</f>
        <v>14.88</v>
      </c>
      <c r="H7" s="7">
        <f>ROUND(F7-G7,2)</f>
        <v>0.6</v>
      </c>
    </row>
    <row r="8" spans="1:8" ht="17.25" customHeight="1" x14ac:dyDescent="0.25">
      <c r="A8" s="4" t="s">
        <v>12</v>
      </c>
      <c r="B8" s="5">
        <v>122</v>
      </c>
      <c r="C8" s="6">
        <f t="shared" ref="C8:C62" si="0">ROUND(B8*70%,0)</f>
        <v>85</v>
      </c>
      <c r="D8" s="6">
        <f t="shared" ref="D8:D62" si="1">ROUND(B8-C8,0)</f>
        <v>37</v>
      </c>
      <c r="E8" s="7">
        <v>6.2</v>
      </c>
      <c r="F8" s="8">
        <f t="shared" ref="F8:F62" si="2">D8*E8</f>
        <v>229.4</v>
      </c>
      <c r="G8" s="7">
        <f t="shared" ref="G8:G62" si="3">ROUNDDOWN(F8/1.04,2)</f>
        <v>220.57</v>
      </c>
      <c r="H8" s="7">
        <f t="shared" ref="H8:H62" si="4">ROUND(F8-G8,2)</f>
        <v>8.83</v>
      </c>
    </row>
    <row r="9" spans="1:8" ht="17.25" customHeight="1" x14ac:dyDescent="0.25">
      <c r="A9" s="9" t="s">
        <v>13</v>
      </c>
      <c r="B9" s="5">
        <v>8</v>
      </c>
      <c r="C9" s="6">
        <f t="shared" si="0"/>
        <v>6</v>
      </c>
      <c r="D9" s="6">
        <f t="shared" si="1"/>
        <v>2</v>
      </c>
      <c r="E9" s="7">
        <v>3</v>
      </c>
      <c r="F9" s="8">
        <f t="shared" si="2"/>
        <v>6</v>
      </c>
      <c r="G9" s="7">
        <f t="shared" si="3"/>
        <v>5.76</v>
      </c>
      <c r="H9" s="7">
        <f t="shared" si="4"/>
        <v>0.24</v>
      </c>
    </row>
    <row r="10" spans="1:8" ht="17.25" customHeight="1" x14ac:dyDescent="0.25">
      <c r="A10" s="9" t="s">
        <v>14</v>
      </c>
      <c r="B10" s="5">
        <v>17</v>
      </c>
      <c r="C10" s="6">
        <f t="shared" si="0"/>
        <v>12</v>
      </c>
      <c r="D10" s="6">
        <f t="shared" si="1"/>
        <v>5</v>
      </c>
      <c r="E10" s="7">
        <v>1</v>
      </c>
      <c r="F10" s="8">
        <f t="shared" si="2"/>
        <v>5</v>
      </c>
      <c r="G10" s="7">
        <f t="shared" si="3"/>
        <v>4.8</v>
      </c>
      <c r="H10" s="7">
        <f t="shared" si="4"/>
        <v>0.2</v>
      </c>
    </row>
    <row r="11" spans="1:8" ht="17.25" customHeight="1" x14ac:dyDescent="0.25">
      <c r="A11" s="4" t="s">
        <v>15</v>
      </c>
      <c r="B11" s="5">
        <v>27</v>
      </c>
      <c r="C11" s="6">
        <f t="shared" si="0"/>
        <v>19</v>
      </c>
      <c r="D11" s="6">
        <f>ROUND(B11-C11,0)</f>
        <v>8</v>
      </c>
      <c r="E11" s="7">
        <v>12</v>
      </c>
      <c r="F11" s="8">
        <f>D11*E11</f>
        <v>96</v>
      </c>
      <c r="G11" s="7">
        <f t="shared" si="3"/>
        <v>92.3</v>
      </c>
      <c r="H11" s="7">
        <f>ROUND(F11-G11,2)</f>
        <v>3.7</v>
      </c>
    </row>
    <row r="12" spans="1:8" ht="17.25" customHeight="1" x14ac:dyDescent="0.25">
      <c r="A12" s="4" t="s">
        <v>16</v>
      </c>
      <c r="B12" s="5">
        <v>4</v>
      </c>
      <c r="C12" s="6">
        <f t="shared" si="0"/>
        <v>3</v>
      </c>
      <c r="D12" s="6">
        <f t="shared" si="1"/>
        <v>1</v>
      </c>
      <c r="E12" s="7">
        <v>12</v>
      </c>
      <c r="F12" s="8">
        <f t="shared" si="2"/>
        <v>12</v>
      </c>
      <c r="G12" s="7">
        <f t="shared" si="3"/>
        <v>11.53</v>
      </c>
      <c r="H12" s="7">
        <f t="shared" si="4"/>
        <v>0.47</v>
      </c>
    </row>
    <row r="13" spans="1:8" ht="17.25" customHeight="1" x14ac:dyDescent="0.25">
      <c r="A13" s="4" t="s">
        <v>17</v>
      </c>
      <c r="B13" s="5">
        <v>2</v>
      </c>
      <c r="C13" s="6">
        <f t="shared" si="0"/>
        <v>1</v>
      </c>
      <c r="D13" s="6">
        <f>ROUND(B13-C13,0)</f>
        <v>1</v>
      </c>
      <c r="E13" s="7">
        <v>12</v>
      </c>
      <c r="F13" s="8">
        <f>D13*E13</f>
        <v>12</v>
      </c>
      <c r="G13" s="7">
        <f t="shared" si="3"/>
        <v>11.53</v>
      </c>
      <c r="H13" s="7">
        <f>ROUND(F13-G13,2)</f>
        <v>0.47</v>
      </c>
    </row>
    <row r="14" spans="1:8" ht="17.25" customHeight="1" x14ac:dyDescent="0.25">
      <c r="A14" s="4" t="s">
        <v>18</v>
      </c>
      <c r="B14" s="5">
        <v>50</v>
      </c>
      <c r="C14" s="6">
        <f>ROUND(B14*70%,0)</f>
        <v>35</v>
      </c>
      <c r="D14" s="6">
        <f>ROUND(B14-C14,0)</f>
        <v>15</v>
      </c>
      <c r="E14" s="7">
        <v>3.5</v>
      </c>
      <c r="F14" s="8">
        <f>D14*E14</f>
        <v>52.5</v>
      </c>
      <c r="G14" s="7">
        <f>ROUNDDOWN(F14/1.04,2)</f>
        <v>50.48</v>
      </c>
      <c r="H14" s="7">
        <f>ROUND(F14-G14,2)</f>
        <v>2.02</v>
      </c>
    </row>
    <row r="15" spans="1:8" ht="17.25" customHeight="1" x14ac:dyDescent="0.25">
      <c r="A15" s="9" t="s">
        <v>19</v>
      </c>
      <c r="B15" s="5">
        <v>2</v>
      </c>
      <c r="C15" s="6">
        <f t="shared" ref="C15:C18" si="5">ROUND(B15*70%,0)</f>
        <v>1</v>
      </c>
      <c r="D15" s="6">
        <f t="shared" ref="D15:D18" si="6">ROUND(B15-C15,0)</f>
        <v>1</v>
      </c>
      <c r="E15" s="7">
        <v>16</v>
      </c>
      <c r="F15" s="8">
        <f t="shared" ref="F15:F18" si="7">D15*E15</f>
        <v>16</v>
      </c>
      <c r="G15" s="7">
        <f t="shared" ref="G15:G18" si="8">ROUNDDOWN(F15/1.04,2)</f>
        <v>15.38</v>
      </c>
      <c r="H15" s="7">
        <f t="shared" ref="H15:H18" si="9">ROUND(F15-G15,2)</f>
        <v>0.62</v>
      </c>
    </row>
    <row r="16" spans="1:8" ht="17.25" customHeight="1" x14ac:dyDescent="0.25">
      <c r="A16" s="9" t="s">
        <v>20</v>
      </c>
      <c r="B16" s="5">
        <v>1</v>
      </c>
      <c r="C16" s="6">
        <f t="shared" si="5"/>
        <v>1</v>
      </c>
      <c r="D16" s="6">
        <f t="shared" si="6"/>
        <v>0</v>
      </c>
      <c r="E16" s="7">
        <v>16</v>
      </c>
      <c r="F16" s="8">
        <f t="shared" si="7"/>
        <v>0</v>
      </c>
      <c r="G16" s="7">
        <f t="shared" si="8"/>
        <v>0</v>
      </c>
      <c r="H16" s="7">
        <f t="shared" si="9"/>
        <v>0</v>
      </c>
    </row>
    <row r="17" spans="1:8" ht="17.25" customHeight="1" x14ac:dyDescent="0.25">
      <c r="A17" s="9" t="s">
        <v>21</v>
      </c>
      <c r="B17" s="5">
        <v>522</v>
      </c>
      <c r="C17" s="6">
        <f t="shared" si="5"/>
        <v>365</v>
      </c>
      <c r="D17" s="6">
        <f t="shared" si="6"/>
        <v>157</v>
      </c>
      <c r="E17" s="7">
        <v>2.5</v>
      </c>
      <c r="F17" s="8">
        <f t="shared" si="7"/>
        <v>392.5</v>
      </c>
      <c r="G17" s="7">
        <f t="shared" si="8"/>
        <v>377.4</v>
      </c>
      <c r="H17" s="7">
        <f t="shared" si="9"/>
        <v>15.1</v>
      </c>
    </row>
    <row r="18" spans="1:8" ht="17.25" customHeight="1" x14ac:dyDescent="0.25">
      <c r="A18" s="9" t="s">
        <v>22</v>
      </c>
      <c r="B18" s="5">
        <v>86</v>
      </c>
      <c r="C18" s="6">
        <f t="shared" si="5"/>
        <v>60</v>
      </c>
      <c r="D18" s="6">
        <f t="shared" si="6"/>
        <v>26</v>
      </c>
      <c r="E18" s="7">
        <v>2.5</v>
      </c>
      <c r="F18" s="8">
        <f t="shared" si="7"/>
        <v>65</v>
      </c>
      <c r="G18" s="7">
        <f t="shared" si="8"/>
        <v>62.5</v>
      </c>
      <c r="H18" s="7">
        <f t="shared" si="9"/>
        <v>2.5</v>
      </c>
    </row>
    <row r="19" spans="1:8" ht="17.25" customHeight="1" x14ac:dyDescent="0.25">
      <c r="A19" s="4" t="s">
        <v>23</v>
      </c>
      <c r="B19" s="5">
        <v>4</v>
      </c>
      <c r="C19" s="6">
        <f t="shared" si="0"/>
        <v>3</v>
      </c>
      <c r="D19" s="6">
        <f t="shared" si="1"/>
        <v>1</v>
      </c>
      <c r="E19" s="7">
        <v>3.5</v>
      </c>
      <c r="F19" s="8">
        <f t="shared" si="2"/>
        <v>3.5</v>
      </c>
      <c r="G19" s="7">
        <f t="shared" si="3"/>
        <v>3.36</v>
      </c>
      <c r="H19" s="7">
        <f t="shared" si="4"/>
        <v>0.14000000000000001</v>
      </c>
    </row>
    <row r="20" spans="1:8" ht="17.25" customHeight="1" x14ac:dyDescent="0.25">
      <c r="A20" s="4" t="s">
        <v>24</v>
      </c>
      <c r="B20" s="5">
        <v>94</v>
      </c>
      <c r="C20" s="6">
        <f>ROUND(B20*70%,0)</f>
        <v>66</v>
      </c>
      <c r="D20" s="6">
        <f>ROUND(B20-C20,0)</f>
        <v>28</v>
      </c>
      <c r="E20" s="7">
        <v>3.5</v>
      </c>
      <c r="F20" s="8">
        <f>D20*E20</f>
        <v>98</v>
      </c>
      <c r="G20" s="7">
        <f>ROUNDDOWN(F20/1.04,2)</f>
        <v>94.23</v>
      </c>
      <c r="H20" s="7">
        <f>ROUND(F20-G20,2)</f>
        <v>3.77</v>
      </c>
    </row>
    <row r="21" spans="1:8" ht="17.25" customHeight="1" x14ac:dyDescent="0.25">
      <c r="A21" s="4" t="s">
        <v>25</v>
      </c>
      <c r="B21" s="5">
        <v>18</v>
      </c>
      <c r="C21" s="6">
        <f t="shared" si="0"/>
        <v>13</v>
      </c>
      <c r="D21" s="6">
        <f>ROUND(B21-C21,0)</f>
        <v>5</v>
      </c>
      <c r="E21" s="7">
        <v>3</v>
      </c>
      <c r="F21" s="8">
        <f>D21*E21</f>
        <v>15</v>
      </c>
      <c r="G21" s="7">
        <f t="shared" si="3"/>
        <v>14.42</v>
      </c>
      <c r="H21" s="7">
        <f>ROUND(F21-G21,2)</f>
        <v>0.57999999999999996</v>
      </c>
    </row>
    <row r="22" spans="1:8" ht="17.25" customHeight="1" x14ac:dyDescent="0.25">
      <c r="A22" s="4" t="s">
        <v>26</v>
      </c>
      <c r="B22" s="5">
        <v>3</v>
      </c>
      <c r="C22" s="6">
        <f t="shared" si="0"/>
        <v>2</v>
      </c>
      <c r="D22" s="6">
        <f t="shared" si="1"/>
        <v>1</v>
      </c>
      <c r="E22" s="7">
        <v>10</v>
      </c>
      <c r="F22" s="8">
        <f t="shared" si="2"/>
        <v>10</v>
      </c>
      <c r="G22" s="7">
        <f t="shared" si="3"/>
        <v>9.61</v>
      </c>
      <c r="H22" s="7">
        <f t="shared" si="4"/>
        <v>0.39</v>
      </c>
    </row>
    <row r="23" spans="1:8" ht="17.25" customHeight="1" x14ac:dyDescent="0.25">
      <c r="A23" s="4" t="s">
        <v>27</v>
      </c>
      <c r="B23" s="5">
        <v>1</v>
      </c>
      <c r="C23" s="6">
        <f t="shared" si="0"/>
        <v>1</v>
      </c>
      <c r="D23" s="6">
        <f t="shared" si="1"/>
        <v>0</v>
      </c>
      <c r="E23" s="7">
        <v>10</v>
      </c>
      <c r="F23" s="8">
        <f t="shared" si="2"/>
        <v>0</v>
      </c>
      <c r="G23" s="7">
        <f t="shared" si="3"/>
        <v>0</v>
      </c>
      <c r="H23" s="7">
        <f t="shared" si="4"/>
        <v>0</v>
      </c>
    </row>
    <row r="24" spans="1:8" ht="17.25" customHeight="1" x14ac:dyDescent="0.25">
      <c r="A24" s="4" t="s">
        <v>28</v>
      </c>
      <c r="B24" s="5">
        <v>10</v>
      </c>
      <c r="C24" s="6">
        <f t="shared" si="0"/>
        <v>7</v>
      </c>
      <c r="D24" s="6">
        <f t="shared" si="1"/>
        <v>3</v>
      </c>
      <c r="E24" s="7">
        <v>10</v>
      </c>
      <c r="F24" s="8">
        <f t="shared" si="2"/>
        <v>30</v>
      </c>
      <c r="G24" s="7">
        <f t="shared" si="3"/>
        <v>28.84</v>
      </c>
      <c r="H24" s="7">
        <f t="shared" si="4"/>
        <v>1.1599999999999999</v>
      </c>
    </row>
    <row r="25" spans="1:8" ht="17.25" customHeight="1" x14ac:dyDescent="0.25">
      <c r="A25" s="4" t="s">
        <v>29</v>
      </c>
      <c r="B25" s="5">
        <v>5</v>
      </c>
      <c r="C25" s="6">
        <f t="shared" si="0"/>
        <v>4</v>
      </c>
      <c r="D25" s="6">
        <f t="shared" si="1"/>
        <v>1</v>
      </c>
      <c r="E25" s="7">
        <v>11</v>
      </c>
      <c r="F25" s="8">
        <f t="shared" si="2"/>
        <v>11</v>
      </c>
      <c r="G25" s="7">
        <f t="shared" si="3"/>
        <v>10.57</v>
      </c>
      <c r="H25" s="7">
        <f t="shared" si="4"/>
        <v>0.43</v>
      </c>
    </row>
    <row r="26" spans="1:8" x14ac:dyDescent="0.25">
      <c r="A26" s="4" t="s">
        <v>30</v>
      </c>
      <c r="B26" s="5">
        <v>5</v>
      </c>
      <c r="C26" s="6">
        <f>ROUND(B26*70%,0)</f>
        <v>4</v>
      </c>
      <c r="D26" s="6">
        <f>ROUND(B26-C26,0)</f>
        <v>1</v>
      </c>
      <c r="E26" s="7">
        <v>25</v>
      </c>
      <c r="F26" s="8">
        <f>D26*E26</f>
        <v>25</v>
      </c>
      <c r="G26" s="7">
        <f>ROUNDDOWN(F26/1.04,2)</f>
        <v>24.03</v>
      </c>
      <c r="H26" s="7">
        <f>ROUND(F26-G26,2)</f>
        <v>0.97</v>
      </c>
    </row>
    <row r="27" spans="1:8" ht="17.25" customHeight="1" x14ac:dyDescent="0.25">
      <c r="A27" s="4" t="s">
        <v>31</v>
      </c>
      <c r="B27" s="5">
        <v>23</v>
      </c>
      <c r="C27" s="6">
        <f t="shared" si="0"/>
        <v>16</v>
      </c>
      <c r="D27" s="6">
        <f t="shared" si="1"/>
        <v>7</v>
      </c>
      <c r="E27" s="7">
        <v>2.5</v>
      </c>
      <c r="F27" s="8">
        <f t="shared" si="2"/>
        <v>17.5</v>
      </c>
      <c r="G27" s="7">
        <f t="shared" si="3"/>
        <v>16.82</v>
      </c>
      <c r="H27" s="7">
        <f t="shared" si="4"/>
        <v>0.68</v>
      </c>
    </row>
    <row r="28" spans="1:8" ht="17.25" customHeight="1" x14ac:dyDescent="0.25">
      <c r="A28" s="9" t="s">
        <v>32</v>
      </c>
      <c r="B28" s="5">
        <v>88</v>
      </c>
      <c r="C28" s="6">
        <f>ROUND(B28*70%,0)</f>
        <v>62</v>
      </c>
      <c r="D28" s="6">
        <f>ROUND(B28-C28,0)</f>
        <v>26</v>
      </c>
      <c r="E28" s="7">
        <v>2</v>
      </c>
      <c r="F28" s="8">
        <f>D28*E28</f>
        <v>52</v>
      </c>
      <c r="G28" s="7">
        <f>ROUNDDOWN(F28/1.04,2)</f>
        <v>50</v>
      </c>
      <c r="H28" s="7">
        <f>ROUND(F28-G28,2)</f>
        <v>2</v>
      </c>
    </row>
    <row r="29" spans="1:8" ht="17.25" customHeight="1" x14ac:dyDescent="0.25">
      <c r="A29" s="9" t="s">
        <v>33</v>
      </c>
      <c r="B29" s="5">
        <v>477</v>
      </c>
      <c r="C29" s="6">
        <f>ROUND(B29*70%,0)</f>
        <v>334</v>
      </c>
      <c r="D29" s="6">
        <f>ROUND(B29-C29,0)</f>
        <v>143</v>
      </c>
      <c r="E29" s="7">
        <v>1.5</v>
      </c>
      <c r="F29" s="8">
        <f>D29*E29</f>
        <v>214.5</v>
      </c>
      <c r="G29" s="7">
        <f>ROUNDDOWN(F29/1.04,2)</f>
        <v>206.25</v>
      </c>
      <c r="H29" s="7">
        <f>ROUND(F29-G29,2)</f>
        <v>8.25</v>
      </c>
    </row>
    <row r="30" spans="1:8" ht="17.25" customHeight="1" x14ac:dyDescent="0.25">
      <c r="A30" s="9" t="s">
        <v>34</v>
      </c>
      <c r="B30" s="5">
        <v>1</v>
      </c>
      <c r="C30" s="6">
        <f t="shared" si="0"/>
        <v>1</v>
      </c>
      <c r="D30" s="6">
        <f t="shared" si="1"/>
        <v>0</v>
      </c>
      <c r="E30" s="7">
        <v>10</v>
      </c>
      <c r="F30" s="8">
        <f t="shared" si="2"/>
        <v>0</v>
      </c>
      <c r="G30" s="7">
        <f t="shared" si="3"/>
        <v>0</v>
      </c>
      <c r="H30" s="7">
        <f t="shared" si="4"/>
        <v>0</v>
      </c>
    </row>
    <row r="31" spans="1:8" ht="17.25" customHeight="1" x14ac:dyDescent="0.25">
      <c r="A31" s="4" t="s">
        <v>35</v>
      </c>
      <c r="B31" s="5">
        <v>2702</v>
      </c>
      <c r="C31" s="6">
        <f t="shared" si="0"/>
        <v>1891</v>
      </c>
      <c r="D31" s="6">
        <f t="shared" si="1"/>
        <v>811</v>
      </c>
      <c r="E31" s="7">
        <v>3.5</v>
      </c>
      <c r="F31" s="8">
        <f t="shared" si="2"/>
        <v>2838.5</v>
      </c>
      <c r="G31" s="7">
        <f t="shared" si="3"/>
        <v>2729.32</v>
      </c>
      <c r="H31" s="7">
        <f t="shared" si="4"/>
        <v>109.18</v>
      </c>
    </row>
    <row r="32" spans="1:8" ht="17.25" customHeight="1" x14ac:dyDescent="0.25">
      <c r="A32" s="4" t="s">
        <v>36</v>
      </c>
      <c r="B32" s="5">
        <v>94</v>
      </c>
      <c r="C32" s="6">
        <f t="shared" si="0"/>
        <v>66</v>
      </c>
      <c r="D32" s="6">
        <f t="shared" si="1"/>
        <v>28</v>
      </c>
      <c r="E32" s="7">
        <v>6</v>
      </c>
      <c r="F32" s="8">
        <f t="shared" si="2"/>
        <v>168</v>
      </c>
      <c r="G32" s="7">
        <f t="shared" si="3"/>
        <v>161.53</v>
      </c>
      <c r="H32" s="7">
        <f t="shared" si="4"/>
        <v>6.47</v>
      </c>
    </row>
    <row r="33" spans="1:8" ht="17.25" customHeight="1" x14ac:dyDescent="0.25">
      <c r="A33" s="4" t="s">
        <v>37</v>
      </c>
      <c r="B33" s="5">
        <v>20</v>
      </c>
      <c r="C33" s="6">
        <f t="shared" si="0"/>
        <v>14</v>
      </c>
      <c r="D33" s="6">
        <f t="shared" si="1"/>
        <v>6</v>
      </c>
      <c r="E33" s="7">
        <v>2.1</v>
      </c>
      <c r="F33" s="8">
        <f t="shared" si="2"/>
        <v>12.600000000000001</v>
      </c>
      <c r="G33" s="7">
        <f t="shared" si="3"/>
        <v>12.11</v>
      </c>
      <c r="H33" s="7">
        <f t="shared" si="4"/>
        <v>0.49</v>
      </c>
    </row>
    <row r="34" spans="1:8" ht="17.25" customHeight="1" x14ac:dyDescent="0.25">
      <c r="A34" s="4" t="s">
        <v>38</v>
      </c>
      <c r="B34" s="5">
        <v>559</v>
      </c>
      <c r="C34" s="6">
        <f t="shared" si="0"/>
        <v>391</v>
      </c>
      <c r="D34" s="6">
        <f t="shared" si="1"/>
        <v>168</v>
      </c>
      <c r="E34" s="7">
        <v>2.4</v>
      </c>
      <c r="F34" s="8">
        <f t="shared" si="2"/>
        <v>403.2</v>
      </c>
      <c r="G34" s="7">
        <f t="shared" si="3"/>
        <v>387.69</v>
      </c>
      <c r="H34" s="7">
        <f t="shared" si="4"/>
        <v>15.51</v>
      </c>
    </row>
    <row r="35" spans="1:8" ht="17.25" customHeight="1" x14ac:dyDescent="0.25">
      <c r="A35" s="4" t="s">
        <v>39</v>
      </c>
      <c r="B35" s="5">
        <v>2</v>
      </c>
      <c r="C35" s="6">
        <f>ROUND(B35*70%,0)</f>
        <v>1</v>
      </c>
      <c r="D35" s="6">
        <f>ROUND(B35-C35,0)</f>
        <v>1</v>
      </c>
      <c r="E35" s="7">
        <v>8</v>
      </c>
      <c r="F35" s="8">
        <f>D35*E35</f>
        <v>8</v>
      </c>
      <c r="G35" s="7">
        <f>ROUNDDOWN(F35/1.04,2)</f>
        <v>7.69</v>
      </c>
      <c r="H35" s="7">
        <f>ROUND(F35-G35,2)</f>
        <v>0.31</v>
      </c>
    </row>
    <row r="36" spans="1:8" ht="17.25" customHeight="1" x14ac:dyDescent="0.25">
      <c r="A36" s="4" t="s">
        <v>40</v>
      </c>
      <c r="B36" s="5">
        <v>25</v>
      </c>
      <c r="C36" s="6">
        <f t="shared" si="0"/>
        <v>18</v>
      </c>
      <c r="D36" s="6">
        <f t="shared" si="1"/>
        <v>7</v>
      </c>
      <c r="E36" s="7">
        <v>2.1</v>
      </c>
      <c r="F36" s="8">
        <f t="shared" si="2"/>
        <v>14.700000000000001</v>
      </c>
      <c r="G36" s="7">
        <f t="shared" si="3"/>
        <v>14.13</v>
      </c>
      <c r="H36" s="7">
        <f t="shared" si="4"/>
        <v>0.56999999999999995</v>
      </c>
    </row>
    <row r="37" spans="1:8" ht="17.25" customHeight="1" x14ac:dyDescent="0.25">
      <c r="A37" s="4" t="s">
        <v>41</v>
      </c>
      <c r="B37" s="5">
        <v>5</v>
      </c>
      <c r="C37" s="6">
        <f t="shared" si="0"/>
        <v>4</v>
      </c>
      <c r="D37" s="6">
        <f t="shared" si="1"/>
        <v>1</v>
      </c>
      <c r="E37" s="7">
        <v>12</v>
      </c>
      <c r="F37" s="8">
        <f t="shared" si="2"/>
        <v>12</v>
      </c>
      <c r="G37" s="7">
        <f t="shared" si="3"/>
        <v>11.53</v>
      </c>
      <c r="H37" s="7">
        <f t="shared" si="4"/>
        <v>0.47</v>
      </c>
    </row>
    <row r="38" spans="1:8" ht="17.25" customHeight="1" x14ac:dyDescent="0.25">
      <c r="A38" s="4" t="s">
        <v>42</v>
      </c>
      <c r="B38" s="5">
        <v>1</v>
      </c>
      <c r="C38" s="6">
        <f t="shared" si="0"/>
        <v>1</v>
      </c>
      <c r="D38" s="6">
        <f t="shared" si="1"/>
        <v>0</v>
      </c>
      <c r="E38" s="7">
        <v>10</v>
      </c>
      <c r="F38" s="8">
        <f t="shared" si="2"/>
        <v>0</v>
      </c>
      <c r="G38" s="7">
        <f t="shared" si="3"/>
        <v>0</v>
      </c>
      <c r="H38" s="7">
        <f t="shared" si="4"/>
        <v>0</v>
      </c>
    </row>
    <row r="39" spans="1:8" ht="17.25" customHeight="1" x14ac:dyDescent="0.25">
      <c r="A39" s="4" t="s">
        <v>43</v>
      </c>
      <c r="B39" s="5">
        <v>2118</v>
      </c>
      <c r="C39" s="6">
        <f t="shared" si="0"/>
        <v>1483</v>
      </c>
      <c r="D39" s="6">
        <f t="shared" si="1"/>
        <v>635</v>
      </c>
      <c r="E39" s="7">
        <v>3</v>
      </c>
      <c r="F39" s="8">
        <f t="shared" si="2"/>
        <v>1905</v>
      </c>
      <c r="G39" s="7">
        <f t="shared" si="3"/>
        <v>1831.73</v>
      </c>
      <c r="H39" s="7">
        <f t="shared" si="4"/>
        <v>73.27</v>
      </c>
    </row>
    <row r="40" spans="1:8" ht="17.25" customHeight="1" x14ac:dyDescent="0.25">
      <c r="A40" s="4" t="s">
        <v>44</v>
      </c>
      <c r="B40" s="5">
        <v>67</v>
      </c>
      <c r="C40" s="6">
        <f t="shared" si="0"/>
        <v>47</v>
      </c>
      <c r="D40" s="6">
        <f t="shared" si="1"/>
        <v>20</v>
      </c>
      <c r="E40" s="7">
        <v>5</v>
      </c>
      <c r="F40" s="8">
        <f t="shared" si="2"/>
        <v>100</v>
      </c>
      <c r="G40" s="7">
        <f t="shared" si="3"/>
        <v>96.15</v>
      </c>
      <c r="H40" s="7">
        <f t="shared" si="4"/>
        <v>3.85</v>
      </c>
    </row>
    <row r="41" spans="1:8" ht="17.25" customHeight="1" x14ac:dyDescent="0.25">
      <c r="A41" s="4" t="s">
        <v>45</v>
      </c>
      <c r="B41" s="5">
        <v>44</v>
      </c>
      <c r="C41" s="6">
        <f t="shared" si="0"/>
        <v>31</v>
      </c>
      <c r="D41" s="6">
        <f t="shared" si="1"/>
        <v>13</v>
      </c>
      <c r="E41" s="7">
        <v>10</v>
      </c>
      <c r="F41" s="8">
        <f t="shared" si="2"/>
        <v>130</v>
      </c>
      <c r="G41" s="7">
        <f t="shared" si="3"/>
        <v>125</v>
      </c>
      <c r="H41" s="7">
        <f t="shared" si="4"/>
        <v>5</v>
      </c>
    </row>
    <row r="42" spans="1:8" ht="17.25" customHeight="1" x14ac:dyDescent="0.25">
      <c r="A42" s="4" t="s">
        <v>46</v>
      </c>
      <c r="B42" s="5">
        <v>1099</v>
      </c>
      <c r="C42" s="6">
        <f t="shared" si="0"/>
        <v>769</v>
      </c>
      <c r="D42" s="6">
        <f t="shared" si="1"/>
        <v>330</v>
      </c>
      <c r="E42" s="7">
        <v>3.5</v>
      </c>
      <c r="F42" s="8">
        <f t="shared" si="2"/>
        <v>1155</v>
      </c>
      <c r="G42" s="7">
        <f t="shared" si="3"/>
        <v>1110.57</v>
      </c>
      <c r="H42" s="7">
        <f t="shared" si="4"/>
        <v>44.43</v>
      </c>
    </row>
    <row r="43" spans="1:8" ht="17.25" customHeight="1" x14ac:dyDescent="0.25">
      <c r="A43" s="4" t="s">
        <v>47</v>
      </c>
      <c r="B43" s="5">
        <v>44</v>
      </c>
      <c r="C43" s="6">
        <f t="shared" si="0"/>
        <v>31</v>
      </c>
      <c r="D43" s="6">
        <f t="shared" si="1"/>
        <v>13</v>
      </c>
      <c r="E43" s="7">
        <v>10</v>
      </c>
      <c r="F43" s="8">
        <f t="shared" si="2"/>
        <v>130</v>
      </c>
      <c r="G43" s="7">
        <f t="shared" si="3"/>
        <v>125</v>
      </c>
      <c r="H43" s="7">
        <f t="shared" si="4"/>
        <v>5</v>
      </c>
    </row>
    <row r="44" spans="1:8" ht="17.25" customHeight="1" x14ac:dyDescent="0.25">
      <c r="A44" s="4" t="s">
        <v>48</v>
      </c>
      <c r="B44" s="5">
        <v>1320</v>
      </c>
      <c r="C44" s="6">
        <f t="shared" si="0"/>
        <v>924</v>
      </c>
      <c r="D44" s="6">
        <f t="shared" si="1"/>
        <v>396</v>
      </c>
      <c r="E44" s="7">
        <v>3.5</v>
      </c>
      <c r="F44" s="8">
        <f t="shared" si="2"/>
        <v>1386</v>
      </c>
      <c r="G44" s="7">
        <f t="shared" si="3"/>
        <v>1332.69</v>
      </c>
      <c r="H44" s="7">
        <f t="shared" si="4"/>
        <v>53.31</v>
      </c>
    </row>
    <row r="45" spans="1:8" ht="17.25" customHeight="1" x14ac:dyDescent="0.25">
      <c r="A45" s="4" t="s">
        <v>49</v>
      </c>
      <c r="B45" s="5">
        <v>38</v>
      </c>
      <c r="C45" s="6">
        <f t="shared" si="0"/>
        <v>27</v>
      </c>
      <c r="D45" s="6">
        <f t="shared" si="1"/>
        <v>11</v>
      </c>
      <c r="E45" s="7">
        <v>10</v>
      </c>
      <c r="F45" s="8">
        <f t="shared" si="2"/>
        <v>110</v>
      </c>
      <c r="G45" s="7">
        <f t="shared" si="3"/>
        <v>105.76</v>
      </c>
      <c r="H45" s="7">
        <f t="shared" si="4"/>
        <v>4.24</v>
      </c>
    </row>
    <row r="46" spans="1:8" ht="17.25" customHeight="1" x14ac:dyDescent="0.25">
      <c r="A46" s="4" t="s">
        <v>50</v>
      </c>
      <c r="B46" s="5">
        <v>873</v>
      </c>
      <c r="C46" s="6">
        <f t="shared" si="0"/>
        <v>611</v>
      </c>
      <c r="D46" s="6">
        <f t="shared" si="1"/>
        <v>262</v>
      </c>
      <c r="E46" s="7">
        <v>3.5</v>
      </c>
      <c r="F46" s="8">
        <f t="shared" si="2"/>
        <v>917</v>
      </c>
      <c r="G46" s="7">
        <f t="shared" si="3"/>
        <v>881.73</v>
      </c>
      <c r="H46" s="7">
        <f t="shared" si="4"/>
        <v>35.270000000000003</v>
      </c>
    </row>
    <row r="47" spans="1:8" ht="17.25" customHeight="1" x14ac:dyDescent="0.25">
      <c r="A47" s="4" t="s">
        <v>51</v>
      </c>
      <c r="B47" s="5">
        <v>40</v>
      </c>
      <c r="C47" s="6">
        <f t="shared" si="0"/>
        <v>28</v>
      </c>
      <c r="D47" s="6">
        <f t="shared" si="1"/>
        <v>12</v>
      </c>
      <c r="E47" s="7">
        <v>2</v>
      </c>
      <c r="F47" s="8">
        <f t="shared" si="2"/>
        <v>24</v>
      </c>
      <c r="G47" s="7">
        <f t="shared" si="3"/>
        <v>23.07</v>
      </c>
      <c r="H47" s="7">
        <f t="shared" si="4"/>
        <v>0.93</v>
      </c>
    </row>
    <row r="48" spans="1:8" ht="17.25" customHeight="1" x14ac:dyDescent="0.25">
      <c r="A48" s="4" t="s">
        <v>52</v>
      </c>
      <c r="B48" s="5">
        <v>35</v>
      </c>
      <c r="C48" s="6">
        <f t="shared" si="0"/>
        <v>25</v>
      </c>
      <c r="D48" s="6">
        <f t="shared" si="1"/>
        <v>10</v>
      </c>
      <c r="E48" s="7">
        <v>2</v>
      </c>
      <c r="F48" s="8">
        <f t="shared" si="2"/>
        <v>20</v>
      </c>
      <c r="G48" s="7">
        <f t="shared" si="3"/>
        <v>19.23</v>
      </c>
      <c r="H48" s="7">
        <f t="shared" si="4"/>
        <v>0.77</v>
      </c>
    </row>
    <row r="49" spans="1:8" ht="17.25" customHeight="1" x14ac:dyDescent="0.25">
      <c r="A49" s="4" t="s">
        <v>53</v>
      </c>
      <c r="B49" s="5">
        <v>8</v>
      </c>
      <c r="C49" s="6">
        <f>ROUND(B49*70%,0)</f>
        <v>6</v>
      </c>
      <c r="D49" s="6">
        <f>ROUND(B49-C49,0)</f>
        <v>2</v>
      </c>
      <c r="E49" s="7">
        <v>4.5</v>
      </c>
      <c r="F49" s="8">
        <f>D49*E49</f>
        <v>9</v>
      </c>
      <c r="G49" s="7">
        <f>ROUNDDOWN(F49/1.04,2)</f>
        <v>8.65</v>
      </c>
      <c r="H49" s="7">
        <f>ROUND(F49-G49,2)</f>
        <v>0.35</v>
      </c>
    </row>
    <row r="50" spans="1:8" ht="17.25" customHeight="1" x14ac:dyDescent="0.25">
      <c r="A50" s="4" t="s">
        <v>54</v>
      </c>
      <c r="B50" s="5">
        <v>53</v>
      </c>
      <c r="C50" s="6">
        <f t="shared" si="0"/>
        <v>37</v>
      </c>
      <c r="D50" s="6">
        <f t="shared" si="1"/>
        <v>16</v>
      </c>
      <c r="E50" s="7">
        <v>6</v>
      </c>
      <c r="F50" s="8">
        <f t="shared" si="2"/>
        <v>96</v>
      </c>
      <c r="G50" s="7">
        <f t="shared" si="3"/>
        <v>92.3</v>
      </c>
      <c r="H50" s="7">
        <f t="shared" si="4"/>
        <v>3.7</v>
      </c>
    </row>
    <row r="51" spans="1:8" ht="17.25" customHeight="1" x14ac:dyDescent="0.25">
      <c r="A51" s="4" t="s">
        <v>55</v>
      </c>
      <c r="B51" s="5">
        <v>8403</v>
      </c>
      <c r="C51" s="6">
        <f t="shared" si="0"/>
        <v>5882</v>
      </c>
      <c r="D51" s="6">
        <f t="shared" si="1"/>
        <v>2521</v>
      </c>
      <c r="E51" s="7">
        <v>2</v>
      </c>
      <c r="F51" s="8">
        <f t="shared" si="2"/>
        <v>5042</v>
      </c>
      <c r="G51" s="7">
        <f t="shared" si="3"/>
        <v>4848.07</v>
      </c>
      <c r="H51" s="7">
        <f t="shared" si="4"/>
        <v>193.93</v>
      </c>
    </row>
    <row r="52" spans="1:8" ht="17.25" customHeight="1" x14ac:dyDescent="0.25">
      <c r="A52" s="4" t="s">
        <v>56</v>
      </c>
      <c r="B52" s="5">
        <v>5636</v>
      </c>
      <c r="C52" s="6">
        <f t="shared" si="0"/>
        <v>3945</v>
      </c>
      <c r="D52" s="6">
        <f t="shared" si="1"/>
        <v>1691</v>
      </c>
      <c r="E52" s="7">
        <v>2</v>
      </c>
      <c r="F52" s="8">
        <f t="shared" si="2"/>
        <v>3382</v>
      </c>
      <c r="G52" s="7">
        <f t="shared" si="3"/>
        <v>3251.92</v>
      </c>
      <c r="H52" s="7">
        <f t="shared" si="4"/>
        <v>130.08000000000001</v>
      </c>
    </row>
    <row r="53" spans="1:8" ht="17.25" customHeight="1" x14ac:dyDescent="0.25">
      <c r="A53" s="4" t="s">
        <v>57</v>
      </c>
      <c r="B53" s="5">
        <v>214</v>
      </c>
      <c r="C53" s="6">
        <f t="shared" si="0"/>
        <v>150</v>
      </c>
      <c r="D53" s="6">
        <f t="shared" si="1"/>
        <v>64</v>
      </c>
      <c r="E53" s="7">
        <v>1.8</v>
      </c>
      <c r="F53" s="8">
        <f t="shared" si="2"/>
        <v>115.2</v>
      </c>
      <c r="G53" s="7">
        <f t="shared" si="3"/>
        <v>110.76</v>
      </c>
      <c r="H53" s="7">
        <f t="shared" si="4"/>
        <v>4.4400000000000004</v>
      </c>
    </row>
    <row r="54" spans="1:8" ht="17.25" customHeight="1" x14ac:dyDescent="0.25">
      <c r="A54" s="9" t="s">
        <v>58</v>
      </c>
      <c r="B54" s="5">
        <v>2</v>
      </c>
      <c r="C54" s="6">
        <f t="shared" si="0"/>
        <v>1</v>
      </c>
      <c r="D54" s="6">
        <f t="shared" si="1"/>
        <v>1</v>
      </c>
      <c r="E54" s="7">
        <v>20</v>
      </c>
      <c r="F54" s="8">
        <f t="shared" si="2"/>
        <v>20</v>
      </c>
      <c r="G54" s="7">
        <f t="shared" si="3"/>
        <v>19.23</v>
      </c>
      <c r="H54" s="7">
        <f t="shared" si="4"/>
        <v>0.77</v>
      </c>
    </row>
    <row r="55" spans="1:8" ht="17.25" customHeight="1" x14ac:dyDescent="0.25">
      <c r="A55" s="9" t="s">
        <v>59</v>
      </c>
      <c r="B55" s="5">
        <v>1</v>
      </c>
      <c r="C55" s="6">
        <f t="shared" si="0"/>
        <v>1</v>
      </c>
      <c r="D55" s="6">
        <f t="shared" si="1"/>
        <v>0</v>
      </c>
      <c r="E55" s="7">
        <v>20</v>
      </c>
      <c r="F55" s="8">
        <f t="shared" si="2"/>
        <v>0</v>
      </c>
      <c r="G55" s="7">
        <f t="shared" si="3"/>
        <v>0</v>
      </c>
      <c r="H55" s="7">
        <f t="shared" si="4"/>
        <v>0</v>
      </c>
    </row>
    <row r="56" spans="1:8" ht="17.25" customHeight="1" x14ac:dyDescent="0.25">
      <c r="A56" s="4" t="s">
        <v>60</v>
      </c>
      <c r="B56" s="5">
        <v>26</v>
      </c>
      <c r="C56" s="6">
        <f t="shared" si="0"/>
        <v>18</v>
      </c>
      <c r="D56" s="6">
        <f t="shared" si="1"/>
        <v>8</v>
      </c>
      <c r="E56" s="7">
        <v>10</v>
      </c>
      <c r="F56" s="8">
        <f t="shared" si="2"/>
        <v>80</v>
      </c>
      <c r="G56" s="7">
        <f t="shared" si="3"/>
        <v>76.92</v>
      </c>
      <c r="H56" s="7">
        <f t="shared" si="4"/>
        <v>3.08</v>
      </c>
    </row>
    <row r="57" spans="1:8" ht="17.25" customHeight="1" x14ac:dyDescent="0.25">
      <c r="A57" s="4" t="s">
        <v>61</v>
      </c>
      <c r="B57" s="5">
        <v>3</v>
      </c>
      <c r="C57" s="6">
        <f t="shared" si="0"/>
        <v>2</v>
      </c>
      <c r="D57" s="6">
        <f t="shared" si="1"/>
        <v>1</v>
      </c>
      <c r="E57" s="7">
        <v>10</v>
      </c>
      <c r="F57" s="8">
        <f t="shared" si="2"/>
        <v>10</v>
      </c>
      <c r="G57" s="7">
        <f t="shared" si="3"/>
        <v>9.61</v>
      </c>
      <c r="H57" s="7">
        <f t="shared" si="4"/>
        <v>0.39</v>
      </c>
    </row>
    <row r="58" spans="1:8" ht="17.25" customHeight="1" x14ac:dyDescent="0.25">
      <c r="A58" s="4" t="s">
        <v>62</v>
      </c>
      <c r="B58" s="5"/>
      <c r="C58" s="6">
        <f t="shared" si="0"/>
        <v>0</v>
      </c>
      <c r="D58" s="6">
        <f t="shared" si="1"/>
        <v>0</v>
      </c>
      <c r="E58" s="7">
        <v>10</v>
      </c>
      <c r="F58" s="8">
        <f t="shared" si="2"/>
        <v>0</v>
      </c>
      <c r="G58" s="7">
        <f t="shared" si="3"/>
        <v>0</v>
      </c>
      <c r="H58" s="7">
        <f t="shared" si="4"/>
        <v>0</v>
      </c>
    </row>
    <row r="59" spans="1:8" ht="17.25" customHeight="1" x14ac:dyDescent="0.25">
      <c r="A59" s="4" t="s">
        <v>63</v>
      </c>
      <c r="B59" s="5">
        <v>45</v>
      </c>
      <c r="C59" s="6">
        <f t="shared" si="0"/>
        <v>32</v>
      </c>
      <c r="D59" s="6">
        <f t="shared" si="1"/>
        <v>13</v>
      </c>
      <c r="E59" s="7">
        <v>12</v>
      </c>
      <c r="F59" s="8">
        <f t="shared" si="2"/>
        <v>156</v>
      </c>
      <c r="G59" s="7">
        <f t="shared" si="3"/>
        <v>150</v>
      </c>
      <c r="H59" s="7">
        <f t="shared" si="4"/>
        <v>6</v>
      </c>
    </row>
    <row r="60" spans="1:8" ht="17.25" customHeight="1" x14ac:dyDescent="0.25">
      <c r="A60" s="4" t="s">
        <v>64</v>
      </c>
      <c r="B60" s="5">
        <v>145</v>
      </c>
      <c r="C60" s="6">
        <f t="shared" si="0"/>
        <v>102</v>
      </c>
      <c r="D60" s="6">
        <f t="shared" si="1"/>
        <v>43</v>
      </c>
      <c r="E60" s="7">
        <v>35</v>
      </c>
      <c r="F60" s="8">
        <f t="shared" si="2"/>
        <v>1505</v>
      </c>
      <c r="G60" s="7">
        <f t="shared" si="3"/>
        <v>1447.11</v>
      </c>
      <c r="H60" s="7">
        <f t="shared" si="4"/>
        <v>57.89</v>
      </c>
    </row>
    <row r="61" spans="1:8" ht="17.25" customHeight="1" x14ac:dyDescent="0.25">
      <c r="A61" s="4" t="s">
        <v>65</v>
      </c>
      <c r="B61" s="5">
        <v>23</v>
      </c>
      <c r="C61" s="6">
        <f t="shared" si="0"/>
        <v>16</v>
      </c>
      <c r="D61" s="6">
        <f t="shared" si="1"/>
        <v>7</v>
      </c>
      <c r="E61" s="7">
        <v>15</v>
      </c>
      <c r="F61" s="8">
        <f t="shared" si="2"/>
        <v>105</v>
      </c>
      <c r="G61" s="7">
        <f t="shared" si="3"/>
        <v>100.96</v>
      </c>
      <c r="H61" s="7">
        <f t="shared" si="4"/>
        <v>4.04</v>
      </c>
    </row>
    <row r="62" spans="1:8" ht="17.25" customHeight="1" x14ac:dyDescent="0.25">
      <c r="A62" s="4" t="s">
        <v>66</v>
      </c>
      <c r="B62" s="5">
        <v>17</v>
      </c>
      <c r="C62" s="6">
        <f t="shared" si="0"/>
        <v>12</v>
      </c>
      <c r="D62" s="6">
        <f t="shared" si="1"/>
        <v>5</v>
      </c>
      <c r="E62" s="7">
        <v>3</v>
      </c>
      <c r="F62" s="8">
        <f t="shared" si="2"/>
        <v>15</v>
      </c>
      <c r="G62" s="7">
        <f t="shared" si="3"/>
        <v>14.42</v>
      </c>
      <c r="H62" s="7">
        <f t="shared" si="4"/>
        <v>0.57999999999999996</v>
      </c>
    </row>
    <row r="63" spans="1:8" ht="17.25" customHeight="1" x14ac:dyDescent="0.25">
      <c r="A63" s="4" t="s">
        <v>67</v>
      </c>
      <c r="B63" s="5">
        <v>1264</v>
      </c>
      <c r="C63" s="6">
        <f t="shared" ref="C63:C111" si="10">ROUND(B63*70%,0)</f>
        <v>885</v>
      </c>
      <c r="D63" s="6">
        <f t="shared" ref="D63:D111" si="11">ROUND(B63-C63,0)</f>
        <v>379</v>
      </c>
      <c r="E63" s="7">
        <v>0.65</v>
      </c>
      <c r="F63" s="8">
        <f t="shared" ref="F63:F111" si="12">D63*E63</f>
        <v>246.35</v>
      </c>
      <c r="G63" s="7">
        <f t="shared" ref="G63:G111" si="13">ROUNDDOWN(F63/1.04,2)</f>
        <v>236.87</v>
      </c>
      <c r="H63" s="7">
        <f t="shared" ref="H63:H111" si="14">ROUND(F63-G63,2)</f>
        <v>9.48</v>
      </c>
    </row>
    <row r="64" spans="1:8" ht="17.25" customHeight="1" x14ac:dyDescent="0.25">
      <c r="A64" s="4" t="s">
        <v>68</v>
      </c>
      <c r="B64" s="5">
        <v>300</v>
      </c>
      <c r="C64" s="6">
        <f>ROUND(B64*70%,0)</f>
        <v>210</v>
      </c>
      <c r="D64" s="6">
        <f>ROUND(B64-C64,0)</f>
        <v>90</v>
      </c>
      <c r="E64" s="7">
        <v>3.5</v>
      </c>
      <c r="F64" s="8">
        <f>D64*E64</f>
        <v>315</v>
      </c>
      <c r="G64" s="7">
        <f>ROUNDDOWN(F64/1.04,2)</f>
        <v>302.88</v>
      </c>
      <c r="H64" s="7">
        <f>ROUND(F64-G64,2)</f>
        <v>12.12</v>
      </c>
    </row>
    <row r="65" spans="1:8" ht="17.25" customHeight="1" x14ac:dyDescent="0.25">
      <c r="A65" s="4" t="s">
        <v>69</v>
      </c>
      <c r="B65" s="5">
        <v>22</v>
      </c>
      <c r="C65" s="6">
        <f>ROUND(B65*70%,0)</f>
        <v>15</v>
      </c>
      <c r="D65" s="6">
        <f>ROUND(B65-C65,0)</f>
        <v>7</v>
      </c>
      <c r="E65" s="7">
        <v>2.8</v>
      </c>
      <c r="F65" s="8">
        <f>D65*E65</f>
        <v>19.599999999999998</v>
      </c>
      <c r="G65" s="7">
        <f>ROUNDDOWN(F65/1.04,2)</f>
        <v>18.84</v>
      </c>
      <c r="H65" s="7">
        <f>ROUND(F65-G65,2)</f>
        <v>0.76</v>
      </c>
    </row>
    <row r="66" spans="1:8" ht="17.25" customHeight="1" x14ac:dyDescent="0.25">
      <c r="A66" s="4" t="s">
        <v>70</v>
      </c>
      <c r="B66" s="5">
        <v>45</v>
      </c>
      <c r="C66" s="6">
        <f>ROUND(B66*70%,0)</f>
        <v>32</v>
      </c>
      <c r="D66" s="6">
        <f>ROUND(B66-C66,0)</f>
        <v>13</v>
      </c>
      <c r="E66" s="7">
        <v>3</v>
      </c>
      <c r="F66" s="8">
        <f>D66*E66</f>
        <v>39</v>
      </c>
      <c r="G66" s="7">
        <f>ROUNDDOWN(F66/1.04,2)</f>
        <v>37.5</v>
      </c>
      <c r="H66" s="7">
        <f>ROUND(F66-G66,2)</f>
        <v>1.5</v>
      </c>
    </row>
    <row r="67" spans="1:8" ht="17.25" customHeight="1" x14ac:dyDescent="0.25">
      <c r="A67" s="9" t="s">
        <v>71</v>
      </c>
      <c r="B67" s="5">
        <v>507</v>
      </c>
      <c r="C67" s="6">
        <f t="shared" si="10"/>
        <v>355</v>
      </c>
      <c r="D67" s="6">
        <f t="shared" si="11"/>
        <v>152</v>
      </c>
      <c r="E67" s="7">
        <v>1.9</v>
      </c>
      <c r="F67" s="8">
        <f t="shared" si="12"/>
        <v>288.8</v>
      </c>
      <c r="G67" s="7">
        <f t="shared" si="13"/>
        <v>277.69</v>
      </c>
      <c r="H67" s="7">
        <f t="shared" si="14"/>
        <v>11.11</v>
      </c>
    </row>
    <row r="68" spans="1:8" ht="17.25" customHeight="1" x14ac:dyDescent="0.25">
      <c r="A68" s="4" t="s">
        <v>72</v>
      </c>
      <c r="B68" s="5">
        <v>89</v>
      </c>
      <c r="C68" s="6">
        <f t="shared" si="10"/>
        <v>62</v>
      </c>
      <c r="D68" s="6">
        <f>ROUND(B68-C68,0)</f>
        <v>27</v>
      </c>
      <c r="E68" s="7">
        <v>3</v>
      </c>
      <c r="F68" s="8">
        <f>D68*E68</f>
        <v>81</v>
      </c>
      <c r="G68" s="7">
        <f t="shared" si="13"/>
        <v>77.88</v>
      </c>
      <c r="H68" s="7">
        <f>ROUND(F68-G68,2)</f>
        <v>3.12</v>
      </c>
    </row>
    <row r="69" spans="1:8" ht="17.25" customHeight="1" x14ac:dyDescent="0.25">
      <c r="A69" s="4" t="s">
        <v>73</v>
      </c>
      <c r="B69" s="5">
        <v>19</v>
      </c>
      <c r="C69" s="6">
        <f t="shared" si="10"/>
        <v>13</v>
      </c>
      <c r="D69" s="6">
        <f t="shared" si="11"/>
        <v>6</v>
      </c>
      <c r="E69" s="7">
        <v>0.9</v>
      </c>
      <c r="F69" s="8">
        <f t="shared" si="12"/>
        <v>5.4</v>
      </c>
      <c r="G69" s="7">
        <f t="shared" si="13"/>
        <v>5.19</v>
      </c>
      <c r="H69" s="7">
        <f t="shared" si="14"/>
        <v>0.21</v>
      </c>
    </row>
    <row r="70" spans="1:8" ht="17.25" customHeight="1" x14ac:dyDescent="0.25">
      <c r="A70" s="4" t="s">
        <v>74</v>
      </c>
      <c r="B70" s="5">
        <v>110</v>
      </c>
      <c r="C70" s="6">
        <f t="shared" si="10"/>
        <v>77</v>
      </c>
      <c r="D70" s="6">
        <f t="shared" si="11"/>
        <v>33</v>
      </c>
      <c r="E70" s="7">
        <v>10</v>
      </c>
      <c r="F70" s="8">
        <f t="shared" si="12"/>
        <v>330</v>
      </c>
      <c r="G70" s="7">
        <f t="shared" si="13"/>
        <v>317.3</v>
      </c>
      <c r="H70" s="7">
        <f t="shared" si="14"/>
        <v>12.7</v>
      </c>
    </row>
    <row r="71" spans="1:8" ht="17.25" customHeight="1" x14ac:dyDescent="0.25">
      <c r="A71" s="4" t="s">
        <v>75</v>
      </c>
      <c r="B71" s="5">
        <v>416</v>
      </c>
      <c r="C71" s="6">
        <f>ROUND(B71*70%,0)</f>
        <v>291</v>
      </c>
      <c r="D71" s="6">
        <f>ROUND(B71-C71,0)</f>
        <v>125</v>
      </c>
      <c r="E71" s="7">
        <v>1</v>
      </c>
      <c r="F71" s="8">
        <f>D71*E71</f>
        <v>125</v>
      </c>
      <c r="G71" s="7">
        <f>ROUNDDOWN(F71/1.04,2)</f>
        <v>120.19</v>
      </c>
      <c r="H71" s="7">
        <f>ROUND(F71-G71,2)</f>
        <v>4.8099999999999996</v>
      </c>
    </row>
    <row r="72" spans="1:8" ht="17.25" customHeight="1" x14ac:dyDescent="0.25">
      <c r="A72" s="4" t="s">
        <v>76</v>
      </c>
      <c r="B72" s="5">
        <v>240</v>
      </c>
      <c r="C72" s="6">
        <f>ROUND(B72*70%,0)</f>
        <v>168</v>
      </c>
      <c r="D72" s="6">
        <f>ROUND(B72-C72,0)</f>
        <v>72</v>
      </c>
      <c r="E72" s="7">
        <v>0.8</v>
      </c>
      <c r="F72" s="8">
        <f>D72*E72</f>
        <v>57.6</v>
      </c>
      <c r="G72" s="7">
        <f>ROUNDDOWN(F72/1.04,2)</f>
        <v>55.38</v>
      </c>
      <c r="H72" s="7">
        <f>ROUND(F72-G72,2)</f>
        <v>2.2200000000000002</v>
      </c>
    </row>
    <row r="73" spans="1:8" ht="17.25" customHeight="1" x14ac:dyDescent="0.25">
      <c r="A73" s="4" t="s">
        <v>77</v>
      </c>
      <c r="B73" s="5">
        <v>255</v>
      </c>
      <c r="C73" s="6">
        <f>ROUND(B73*70%,0)</f>
        <v>179</v>
      </c>
      <c r="D73" s="6">
        <f>ROUND(B73-C73,0)</f>
        <v>76</v>
      </c>
      <c r="E73" s="7">
        <v>1</v>
      </c>
      <c r="F73" s="8">
        <f>D73*E73</f>
        <v>76</v>
      </c>
      <c r="G73" s="7">
        <f>ROUNDDOWN(F73/1.04,2)</f>
        <v>73.069999999999993</v>
      </c>
      <c r="H73" s="7">
        <f>ROUND(F73-G73,2)</f>
        <v>2.93</v>
      </c>
    </row>
    <row r="74" spans="1:8" ht="17.25" customHeight="1" x14ac:dyDescent="0.25">
      <c r="A74" s="4" t="s">
        <v>78</v>
      </c>
      <c r="B74" s="5">
        <v>1891</v>
      </c>
      <c r="C74" s="6">
        <f t="shared" si="10"/>
        <v>1324</v>
      </c>
      <c r="D74" s="6">
        <f t="shared" si="11"/>
        <v>567</v>
      </c>
      <c r="E74" s="7">
        <v>3</v>
      </c>
      <c r="F74" s="8">
        <f t="shared" si="12"/>
        <v>1701</v>
      </c>
      <c r="G74" s="7">
        <f t="shared" si="13"/>
        <v>1635.57</v>
      </c>
      <c r="H74" s="7">
        <f t="shared" si="14"/>
        <v>65.430000000000007</v>
      </c>
    </row>
    <row r="75" spans="1:8" ht="17.25" customHeight="1" x14ac:dyDescent="0.25">
      <c r="A75" s="4" t="s">
        <v>79</v>
      </c>
      <c r="B75" s="5">
        <v>58</v>
      </c>
      <c r="C75" s="6">
        <f t="shared" si="10"/>
        <v>41</v>
      </c>
      <c r="D75" s="6">
        <f t="shared" si="11"/>
        <v>17</v>
      </c>
      <c r="E75" s="7">
        <v>5</v>
      </c>
      <c r="F75" s="8">
        <f t="shared" si="12"/>
        <v>85</v>
      </c>
      <c r="G75" s="7">
        <f t="shared" si="13"/>
        <v>81.73</v>
      </c>
      <c r="H75" s="7">
        <f t="shared" si="14"/>
        <v>3.27</v>
      </c>
    </row>
    <row r="76" spans="1:8" ht="17.25" customHeight="1" x14ac:dyDescent="0.25">
      <c r="A76" s="4" t="s">
        <v>80</v>
      </c>
      <c r="B76" s="5">
        <v>4024</v>
      </c>
      <c r="C76" s="6">
        <f t="shared" si="10"/>
        <v>2817</v>
      </c>
      <c r="D76" s="6">
        <f t="shared" si="11"/>
        <v>1207</v>
      </c>
      <c r="E76" s="7">
        <v>2.4</v>
      </c>
      <c r="F76" s="8">
        <f t="shared" si="12"/>
        <v>2896.7999999999997</v>
      </c>
      <c r="G76" s="7">
        <f t="shared" si="13"/>
        <v>2785.38</v>
      </c>
      <c r="H76" s="7">
        <f t="shared" si="14"/>
        <v>111.42</v>
      </c>
    </row>
    <row r="77" spans="1:8" ht="17.25" customHeight="1" x14ac:dyDescent="0.25">
      <c r="A77" s="4" t="s">
        <v>81</v>
      </c>
      <c r="B77" s="5">
        <v>105</v>
      </c>
      <c r="C77" s="6">
        <f t="shared" si="10"/>
        <v>74</v>
      </c>
      <c r="D77" s="6">
        <f t="shared" si="11"/>
        <v>31</v>
      </c>
      <c r="E77" s="7">
        <v>6</v>
      </c>
      <c r="F77" s="8">
        <f t="shared" si="12"/>
        <v>186</v>
      </c>
      <c r="G77" s="7">
        <f t="shared" si="13"/>
        <v>178.84</v>
      </c>
      <c r="H77" s="7">
        <f t="shared" si="14"/>
        <v>7.16</v>
      </c>
    </row>
    <row r="78" spans="1:8" ht="17.25" customHeight="1" x14ac:dyDescent="0.25">
      <c r="A78" s="4" t="s">
        <v>82</v>
      </c>
      <c r="B78" s="5">
        <v>1431</v>
      </c>
      <c r="C78" s="6">
        <f>ROUND(B78*70%,0)</f>
        <v>1002</v>
      </c>
      <c r="D78" s="6">
        <f>ROUND(B78-C78,0)</f>
        <v>429</v>
      </c>
      <c r="E78" s="7">
        <v>3.4</v>
      </c>
      <c r="F78" s="8">
        <f>D78*E78</f>
        <v>1458.6</v>
      </c>
      <c r="G78" s="7">
        <f>ROUNDDOWN(F78/1.04,2)</f>
        <v>1402.5</v>
      </c>
      <c r="H78" s="7">
        <f>ROUND(F78-G78,2)</f>
        <v>56.1</v>
      </c>
    </row>
    <row r="79" spans="1:8" ht="17.25" customHeight="1" x14ac:dyDescent="0.25">
      <c r="A79" s="4" t="s">
        <v>83</v>
      </c>
      <c r="B79" s="5">
        <v>10</v>
      </c>
      <c r="C79" s="6">
        <f>ROUND(B79*70%,0)</f>
        <v>7</v>
      </c>
      <c r="D79" s="6">
        <f>ROUND(B79-C79,0)</f>
        <v>3</v>
      </c>
      <c r="E79" s="7">
        <v>3.4</v>
      </c>
      <c r="F79" s="8">
        <f>D79*E79</f>
        <v>10.199999999999999</v>
      </c>
      <c r="G79" s="7">
        <f>ROUNDDOWN(F79/1.04,2)</f>
        <v>9.8000000000000007</v>
      </c>
      <c r="H79" s="7">
        <f>ROUND(F79-G79,2)</f>
        <v>0.4</v>
      </c>
    </row>
    <row r="80" spans="1:8" ht="17.25" customHeight="1" x14ac:dyDescent="0.25">
      <c r="A80" s="4" t="s">
        <v>84</v>
      </c>
      <c r="B80" s="5">
        <v>81</v>
      </c>
      <c r="C80" s="6">
        <f t="shared" si="10"/>
        <v>57</v>
      </c>
      <c r="D80" s="6">
        <f t="shared" si="11"/>
        <v>24</v>
      </c>
      <c r="E80" s="7">
        <v>5</v>
      </c>
      <c r="F80" s="8">
        <f t="shared" si="12"/>
        <v>120</v>
      </c>
      <c r="G80" s="7">
        <f t="shared" si="13"/>
        <v>115.38</v>
      </c>
      <c r="H80" s="7">
        <f t="shared" si="14"/>
        <v>4.62</v>
      </c>
    </row>
    <row r="81" spans="1:8" ht="17.25" customHeight="1" x14ac:dyDescent="0.25">
      <c r="A81" s="4" t="s">
        <v>85</v>
      </c>
      <c r="B81" s="5">
        <v>1</v>
      </c>
      <c r="C81" s="6">
        <f t="shared" si="10"/>
        <v>1</v>
      </c>
      <c r="D81" s="6">
        <f t="shared" si="11"/>
        <v>0</v>
      </c>
      <c r="E81" s="7">
        <v>5</v>
      </c>
      <c r="F81" s="8">
        <f t="shared" si="12"/>
        <v>0</v>
      </c>
      <c r="G81" s="7">
        <f t="shared" si="13"/>
        <v>0</v>
      </c>
      <c r="H81" s="7">
        <f t="shared" si="14"/>
        <v>0</v>
      </c>
    </row>
    <row r="82" spans="1:8" ht="17.25" customHeight="1" x14ac:dyDescent="0.25">
      <c r="A82" s="4" t="s">
        <v>86</v>
      </c>
      <c r="B82" s="5">
        <v>3</v>
      </c>
      <c r="C82" s="6">
        <f t="shared" si="10"/>
        <v>2</v>
      </c>
      <c r="D82" s="6">
        <f t="shared" si="11"/>
        <v>1</v>
      </c>
      <c r="E82" s="7">
        <v>5</v>
      </c>
      <c r="F82" s="8">
        <f t="shared" si="12"/>
        <v>5</v>
      </c>
      <c r="G82" s="7">
        <f t="shared" si="13"/>
        <v>4.8</v>
      </c>
      <c r="H82" s="7">
        <f t="shared" si="14"/>
        <v>0.2</v>
      </c>
    </row>
    <row r="83" spans="1:8" ht="17.25" customHeight="1" x14ac:dyDescent="0.25">
      <c r="A83" s="4" t="s">
        <v>87</v>
      </c>
      <c r="B83" s="5">
        <v>22</v>
      </c>
      <c r="C83" s="6">
        <f>ROUND(B83*70%,0)</f>
        <v>15</v>
      </c>
      <c r="D83" s="6">
        <f>ROUND(B83-C83,0)</f>
        <v>7</v>
      </c>
      <c r="E83" s="7">
        <v>6</v>
      </c>
      <c r="F83" s="8">
        <f>D83*E83</f>
        <v>42</v>
      </c>
      <c r="G83" s="7">
        <f>ROUNDDOWN(F83/1.04,2)</f>
        <v>40.380000000000003</v>
      </c>
      <c r="H83" s="7">
        <f>ROUND(F83-G83,2)</f>
        <v>1.62</v>
      </c>
    </row>
    <row r="84" spans="1:8" ht="17.25" customHeight="1" x14ac:dyDescent="0.25">
      <c r="A84" s="4" t="s">
        <v>88</v>
      </c>
      <c r="B84" s="5">
        <v>1</v>
      </c>
      <c r="C84" s="6">
        <f>ROUND(B84*70%,0)</f>
        <v>1</v>
      </c>
      <c r="D84" s="6">
        <f>ROUND(B84-C84,0)</f>
        <v>0</v>
      </c>
      <c r="E84" s="7">
        <v>9</v>
      </c>
      <c r="F84" s="8">
        <f>D84*E84</f>
        <v>0</v>
      </c>
      <c r="G84" s="7">
        <f>ROUNDDOWN(F84/1.04,2)</f>
        <v>0</v>
      </c>
      <c r="H84" s="7">
        <f>ROUND(F84-G84,2)</f>
        <v>0</v>
      </c>
    </row>
    <row r="85" spans="1:8" ht="17.25" customHeight="1" x14ac:dyDescent="0.25">
      <c r="A85" s="9" t="s">
        <v>89</v>
      </c>
      <c r="B85" s="5">
        <v>1</v>
      </c>
      <c r="C85" s="6">
        <f t="shared" si="10"/>
        <v>1</v>
      </c>
      <c r="D85" s="6">
        <f t="shared" si="11"/>
        <v>0</v>
      </c>
      <c r="E85" s="7">
        <v>15</v>
      </c>
      <c r="F85" s="8">
        <f t="shared" si="12"/>
        <v>0</v>
      </c>
      <c r="G85" s="7">
        <f t="shared" si="13"/>
        <v>0</v>
      </c>
      <c r="H85" s="7">
        <f t="shared" si="14"/>
        <v>0</v>
      </c>
    </row>
    <row r="86" spans="1:8" ht="17.25" customHeight="1" x14ac:dyDescent="0.25">
      <c r="A86" s="4" t="s">
        <v>90</v>
      </c>
      <c r="B86" s="5">
        <v>86</v>
      </c>
      <c r="C86" s="6">
        <f>ROUND(B86*70%,0)</f>
        <v>60</v>
      </c>
      <c r="D86" s="6">
        <f>ROUND(B86-C86,0)</f>
        <v>26</v>
      </c>
      <c r="E86" s="7">
        <v>6</v>
      </c>
      <c r="F86" s="8">
        <f>D86*E86</f>
        <v>156</v>
      </c>
      <c r="G86" s="7">
        <f>ROUNDDOWN(F86/1.04,2)</f>
        <v>150</v>
      </c>
      <c r="H86" s="7">
        <f>ROUND(F86-G86,2)</f>
        <v>6</v>
      </c>
    </row>
    <row r="87" spans="1:8" ht="17.25" customHeight="1" x14ac:dyDescent="0.25">
      <c r="A87" s="4" t="s">
        <v>91</v>
      </c>
      <c r="B87" s="5">
        <v>1</v>
      </c>
      <c r="C87" s="6">
        <f t="shared" si="10"/>
        <v>1</v>
      </c>
      <c r="D87" s="6">
        <f>ROUND(B87-C87,0)</f>
        <v>0</v>
      </c>
      <c r="E87" s="7">
        <v>15</v>
      </c>
      <c r="F87" s="8">
        <f>D87*E87</f>
        <v>0</v>
      </c>
      <c r="G87" s="7">
        <f t="shared" si="13"/>
        <v>0</v>
      </c>
      <c r="H87" s="7">
        <f>ROUND(F87-G87,2)</f>
        <v>0</v>
      </c>
    </row>
    <row r="88" spans="1:8" ht="17.25" customHeight="1" x14ac:dyDescent="0.25">
      <c r="A88" s="4" t="s">
        <v>92</v>
      </c>
      <c r="B88" s="5">
        <v>776</v>
      </c>
      <c r="C88" s="6">
        <f t="shared" si="10"/>
        <v>543</v>
      </c>
      <c r="D88" s="6">
        <f>ROUND(B88-C88,0)</f>
        <v>233</v>
      </c>
      <c r="E88" s="7">
        <v>2.5</v>
      </c>
      <c r="F88" s="8">
        <f>D88*E88</f>
        <v>582.5</v>
      </c>
      <c r="G88" s="7">
        <f t="shared" si="13"/>
        <v>560.09</v>
      </c>
      <c r="H88" s="7">
        <f>ROUND(F88-G88,2)</f>
        <v>22.41</v>
      </c>
    </row>
    <row r="89" spans="1:8" ht="17.25" customHeight="1" x14ac:dyDescent="0.25">
      <c r="A89" s="9" t="s">
        <v>93</v>
      </c>
      <c r="B89" s="5">
        <v>2</v>
      </c>
      <c r="C89" s="6">
        <f t="shared" si="10"/>
        <v>1</v>
      </c>
      <c r="D89" s="6">
        <f t="shared" si="11"/>
        <v>1</v>
      </c>
      <c r="E89" s="7">
        <v>5</v>
      </c>
      <c r="F89" s="8">
        <f t="shared" si="12"/>
        <v>5</v>
      </c>
      <c r="G89" s="7">
        <f t="shared" si="13"/>
        <v>4.8</v>
      </c>
      <c r="H89" s="7">
        <f t="shared" si="14"/>
        <v>0.2</v>
      </c>
    </row>
    <row r="90" spans="1:8" ht="17.25" customHeight="1" x14ac:dyDescent="0.25">
      <c r="A90" s="9" t="s">
        <v>94</v>
      </c>
      <c r="B90" s="5">
        <v>3</v>
      </c>
      <c r="C90" s="6">
        <f t="shared" si="10"/>
        <v>2</v>
      </c>
      <c r="D90" s="6">
        <f t="shared" si="11"/>
        <v>1</v>
      </c>
      <c r="E90" s="7">
        <v>5</v>
      </c>
      <c r="F90" s="8">
        <f t="shared" si="12"/>
        <v>5</v>
      </c>
      <c r="G90" s="7">
        <f t="shared" si="13"/>
        <v>4.8</v>
      </c>
      <c r="H90" s="7">
        <f t="shared" si="14"/>
        <v>0.2</v>
      </c>
    </row>
    <row r="91" spans="1:8" ht="17.25" customHeight="1" x14ac:dyDescent="0.25">
      <c r="A91" s="9" t="s">
        <v>95</v>
      </c>
      <c r="B91" s="5">
        <v>9</v>
      </c>
      <c r="C91" s="6">
        <f t="shared" si="10"/>
        <v>6</v>
      </c>
      <c r="D91" s="6">
        <f t="shared" si="11"/>
        <v>3</v>
      </c>
      <c r="E91" s="7">
        <v>20</v>
      </c>
      <c r="F91" s="8">
        <f t="shared" si="12"/>
        <v>60</v>
      </c>
      <c r="G91" s="7">
        <f t="shared" si="13"/>
        <v>57.69</v>
      </c>
      <c r="H91" s="7">
        <f t="shared" si="14"/>
        <v>2.31</v>
      </c>
    </row>
    <row r="92" spans="1:8" ht="17.25" customHeight="1" x14ac:dyDescent="0.25">
      <c r="A92" s="9" t="s">
        <v>96</v>
      </c>
      <c r="B92" s="5">
        <v>3</v>
      </c>
      <c r="C92" s="6">
        <f t="shared" si="10"/>
        <v>2</v>
      </c>
      <c r="D92" s="6">
        <f t="shared" si="11"/>
        <v>1</v>
      </c>
      <c r="E92" s="7">
        <v>2.5</v>
      </c>
      <c r="F92" s="8">
        <f t="shared" si="12"/>
        <v>2.5</v>
      </c>
      <c r="G92" s="7">
        <f t="shared" si="13"/>
        <v>2.4</v>
      </c>
      <c r="H92" s="7">
        <f t="shared" si="14"/>
        <v>0.1</v>
      </c>
    </row>
    <row r="93" spans="1:8" ht="17.25" customHeight="1" x14ac:dyDescent="0.25">
      <c r="A93" s="4" t="s">
        <v>97</v>
      </c>
      <c r="B93" s="5">
        <v>1538</v>
      </c>
      <c r="C93" s="6">
        <f>ROUND(B93*70%,0)</f>
        <v>1077</v>
      </c>
      <c r="D93" s="6">
        <f>ROUND(B93-C93,0)</f>
        <v>461</v>
      </c>
      <c r="E93" s="7">
        <v>3</v>
      </c>
      <c r="F93" s="8">
        <f>D93*E93</f>
        <v>1383</v>
      </c>
      <c r="G93" s="7">
        <f>ROUNDDOWN(F93/1.04,2)</f>
        <v>1329.8</v>
      </c>
      <c r="H93" s="7">
        <f>ROUND(F93-G93,2)</f>
        <v>53.2</v>
      </c>
    </row>
    <row r="94" spans="1:8" ht="17.25" customHeight="1" x14ac:dyDescent="0.25">
      <c r="A94" s="4" t="s">
        <v>98</v>
      </c>
      <c r="B94" s="5">
        <v>37</v>
      </c>
      <c r="C94" s="6">
        <f t="shared" si="10"/>
        <v>26</v>
      </c>
      <c r="D94" s="6">
        <f t="shared" si="11"/>
        <v>11</v>
      </c>
      <c r="E94" s="7">
        <v>8</v>
      </c>
      <c r="F94" s="8">
        <f t="shared" si="12"/>
        <v>88</v>
      </c>
      <c r="G94" s="7">
        <f t="shared" si="13"/>
        <v>84.61</v>
      </c>
      <c r="H94" s="7">
        <f t="shared" si="14"/>
        <v>3.39</v>
      </c>
    </row>
    <row r="95" spans="1:8" ht="17.25" customHeight="1" x14ac:dyDescent="0.25">
      <c r="A95" s="4" t="s">
        <v>99</v>
      </c>
      <c r="B95" s="5">
        <v>1</v>
      </c>
      <c r="C95" s="6">
        <f t="shared" si="10"/>
        <v>1</v>
      </c>
      <c r="D95" s="6">
        <f t="shared" si="11"/>
        <v>0</v>
      </c>
      <c r="E95" s="7">
        <v>8</v>
      </c>
      <c r="F95" s="8">
        <f t="shared" si="12"/>
        <v>0</v>
      </c>
      <c r="G95" s="7">
        <f t="shared" si="13"/>
        <v>0</v>
      </c>
      <c r="H95" s="7">
        <f t="shared" si="14"/>
        <v>0</v>
      </c>
    </row>
    <row r="96" spans="1:8" ht="17.25" customHeight="1" x14ac:dyDescent="0.25">
      <c r="A96" s="4" t="s">
        <v>100</v>
      </c>
      <c r="B96" s="5">
        <v>6</v>
      </c>
      <c r="C96" s="6">
        <f t="shared" si="10"/>
        <v>4</v>
      </c>
      <c r="D96" s="6">
        <f t="shared" si="11"/>
        <v>2</v>
      </c>
      <c r="E96" s="7">
        <v>6</v>
      </c>
      <c r="F96" s="8">
        <f t="shared" si="12"/>
        <v>12</v>
      </c>
      <c r="G96" s="7">
        <f t="shared" si="13"/>
        <v>11.53</v>
      </c>
      <c r="H96" s="7">
        <f t="shared" si="14"/>
        <v>0.47</v>
      </c>
    </row>
    <row r="97" spans="1:8" ht="17.25" customHeight="1" x14ac:dyDescent="0.25">
      <c r="A97" s="4" t="s">
        <v>101</v>
      </c>
      <c r="B97" s="5">
        <v>97</v>
      </c>
      <c r="C97" s="6">
        <f t="shared" si="10"/>
        <v>68</v>
      </c>
      <c r="D97" s="6">
        <f t="shared" si="11"/>
        <v>29</v>
      </c>
      <c r="E97" s="7">
        <v>2</v>
      </c>
      <c r="F97" s="8">
        <f t="shared" si="12"/>
        <v>58</v>
      </c>
      <c r="G97" s="7">
        <f t="shared" si="13"/>
        <v>55.76</v>
      </c>
      <c r="H97" s="7">
        <f t="shared" si="14"/>
        <v>2.2400000000000002</v>
      </c>
    </row>
    <row r="98" spans="1:8" ht="17.25" customHeight="1" x14ac:dyDescent="0.25">
      <c r="A98" s="4" t="s">
        <v>102</v>
      </c>
      <c r="B98" s="5">
        <v>1</v>
      </c>
      <c r="C98" s="6">
        <f t="shared" si="10"/>
        <v>1</v>
      </c>
      <c r="D98" s="6">
        <f>ROUND(B98-C98,0)</f>
        <v>0</v>
      </c>
      <c r="E98" s="7">
        <v>12</v>
      </c>
      <c r="F98" s="8">
        <f>D98*E98</f>
        <v>0</v>
      </c>
      <c r="G98" s="7">
        <f t="shared" si="13"/>
        <v>0</v>
      </c>
      <c r="H98" s="7">
        <f>ROUND(F98-G98,2)</f>
        <v>0</v>
      </c>
    </row>
    <row r="99" spans="1:8" ht="17.25" customHeight="1" x14ac:dyDescent="0.25">
      <c r="A99" s="9" t="s">
        <v>103</v>
      </c>
      <c r="B99" s="5">
        <v>37</v>
      </c>
      <c r="C99" s="6">
        <f t="shared" si="10"/>
        <v>26</v>
      </c>
      <c r="D99" s="6">
        <f t="shared" si="11"/>
        <v>11</v>
      </c>
      <c r="E99" s="7">
        <v>9</v>
      </c>
      <c r="F99" s="8">
        <f t="shared" si="12"/>
        <v>99</v>
      </c>
      <c r="G99" s="7">
        <f t="shared" si="13"/>
        <v>95.19</v>
      </c>
      <c r="H99" s="7">
        <f t="shared" si="14"/>
        <v>3.81</v>
      </c>
    </row>
    <row r="100" spans="1:8" ht="17.25" customHeight="1" x14ac:dyDescent="0.25">
      <c r="A100" s="9" t="s">
        <v>104</v>
      </c>
      <c r="B100" s="5">
        <v>23</v>
      </c>
      <c r="C100" s="6">
        <f t="shared" si="10"/>
        <v>16</v>
      </c>
      <c r="D100" s="6">
        <f t="shared" si="11"/>
        <v>7</v>
      </c>
      <c r="E100" s="7">
        <v>9</v>
      </c>
      <c r="F100" s="8">
        <f t="shared" si="12"/>
        <v>63</v>
      </c>
      <c r="G100" s="7">
        <f t="shared" si="13"/>
        <v>60.57</v>
      </c>
      <c r="H100" s="7">
        <f t="shared" si="14"/>
        <v>2.4300000000000002</v>
      </c>
    </row>
    <row r="101" spans="1:8" ht="17.25" customHeight="1" x14ac:dyDescent="0.25">
      <c r="A101" s="9" t="s">
        <v>105</v>
      </c>
      <c r="B101" s="5">
        <v>17</v>
      </c>
      <c r="C101" s="6">
        <f t="shared" si="10"/>
        <v>12</v>
      </c>
      <c r="D101" s="6">
        <f t="shared" si="11"/>
        <v>5</v>
      </c>
      <c r="E101" s="7">
        <v>9</v>
      </c>
      <c r="F101" s="8">
        <f t="shared" si="12"/>
        <v>45</v>
      </c>
      <c r="G101" s="7">
        <f t="shared" si="13"/>
        <v>43.26</v>
      </c>
      <c r="H101" s="7">
        <f t="shared" si="14"/>
        <v>1.74</v>
      </c>
    </row>
    <row r="102" spans="1:8" ht="17.25" customHeight="1" x14ac:dyDescent="0.25">
      <c r="A102" s="4" t="s">
        <v>106</v>
      </c>
      <c r="B102" s="5">
        <v>227</v>
      </c>
      <c r="C102" s="6">
        <f t="shared" si="10"/>
        <v>159</v>
      </c>
      <c r="D102" s="6">
        <f t="shared" si="11"/>
        <v>68</v>
      </c>
      <c r="E102" s="7">
        <v>5</v>
      </c>
      <c r="F102" s="8">
        <f t="shared" si="12"/>
        <v>340</v>
      </c>
      <c r="G102" s="7">
        <f t="shared" si="13"/>
        <v>326.92</v>
      </c>
      <c r="H102" s="7">
        <f t="shared" si="14"/>
        <v>13.08</v>
      </c>
    </row>
    <row r="103" spans="1:8" ht="17.25" customHeight="1" x14ac:dyDescent="0.25">
      <c r="A103" s="4" t="s">
        <v>107</v>
      </c>
      <c r="B103" s="5">
        <v>2</v>
      </c>
      <c r="C103" s="6">
        <f t="shared" si="10"/>
        <v>1</v>
      </c>
      <c r="D103" s="6">
        <f t="shared" si="11"/>
        <v>1</v>
      </c>
      <c r="E103" s="7">
        <v>8.5</v>
      </c>
      <c r="F103" s="8">
        <f t="shared" si="12"/>
        <v>8.5</v>
      </c>
      <c r="G103" s="7">
        <f t="shared" si="13"/>
        <v>8.17</v>
      </c>
      <c r="H103" s="7">
        <f t="shared" si="14"/>
        <v>0.33</v>
      </c>
    </row>
    <row r="104" spans="1:8" ht="17.25" customHeight="1" x14ac:dyDescent="0.25">
      <c r="A104" s="4" t="s">
        <v>108</v>
      </c>
      <c r="B104" s="5">
        <v>1270</v>
      </c>
      <c r="C104" s="6">
        <f>ROUND(B104*70%,0)</f>
        <v>889</v>
      </c>
      <c r="D104" s="6">
        <f>ROUND(B104-C104,0)</f>
        <v>381</v>
      </c>
      <c r="E104" s="7">
        <v>1.6</v>
      </c>
      <c r="F104" s="8">
        <f>D104*E104</f>
        <v>609.6</v>
      </c>
      <c r="G104" s="7">
        <f>ROUNDDOWN(F104/1.04,2)</f>
        <v>586.15</v>
      </c>
      <c r="H104" s="7">
        <f>ROUND(F104-G104,2)</f>
        <v>23.45</v>
      </c>
    </row>
    <row r="105" spans="1:8" ht="17.25" customHeight="1" x14ac:dyDescent="0.25">
      <c r="A105" s="4" t="s">
        <v>109</v>
      </c>
      <c r="B105" s="5">
        <v>454</v>
      </c>
      <c r="C105" s="6">
        <f t="shared" si="10"/>
        <v>318</v>
      </c>
      <c r="D105" s="6">
        <f>ROUND(B105-C105,0)</f>
        <v>136</v>
      </c>
      <c r="E105" s="7">
        <v>1.6</v>
      </c>
      <c r="F105" s="8">
        <f>D105*E105</f>
        <v>217.60000000000002</v>
      </c>
      <c r="G105" s="7">
        <f t="shared" si="13"/>
        <v>209.23</v>
      </c>
      <c r="H105" s="7">
        <f>ROUND(F105-G105,2)</f>
        <v>8.3699999999999992</v>
      </c>
    </row>
    <row r="106" spans="1:8" ht="17.25" customHeight="1" x14ac:dyDescent="0.25">
      <c r="A106" s="4" t="s">
        <v>110</v>
      </c>
      <c r="B106" s="5">
        <v>1610</v>
      </c>
      <c r="C106" s="6">
        <f t="shared" si="10"/>
        <v>1127</v>
      </c>
      <c r="D106" s="6">
        <f>ROUND(B106-C106,0)</f>
        <v>483</v>
      </c>
      <c r="E106" s="7">
        <v>1.6</v>
      </c>
      <c r="F106" s="8">
        <f>D106*E106</f>
        <v>772.80000000000007</v>
      </c>
      <c r="G106" s="7">
        <f t="shared" si="13"/>
        <v>743.07</v>
      </c>
      <c r="H106" s="7">
        <f>ROUND(F106-G106,2)</f>
        <v>29.73</v>
      </c>
    </row>
    <row r="107" spans="1:8" ht="17.25" customHeight="1" x14ac:dyDescent="0.25">
      <c r="A107" s="4" t="s">
        <v>111</v>
      </c>
      <c r="B107" s="5">
        <v>32</v>
      </c>
      <c r="C107" s="6">
        <f t="shared" si="10"/>
        <v>22</v>
      </c>
      <c r="D107" s="6">
        <f>ROUND(B107-C107,0)</f>
        <v>10</v>
      </c>
      <c r="E107" s="7">
        <v>3.5</v>
      </c>
      <c r="F107" s="8">
        <f>D107*E107</f>
        <v>35</v>
      </c>
      <c r="G107" s="7">
        <f t="shared" si="13"/>
        <v>33.65</v>
      </c>
      <c r="H107" s="7">
        <f>ROUND(F107-G107,2)</f>
        <v>1.35</v>
      </c>
    </row>
    <row r="108" spans="1:8" ht="17.25" customHeight="1" x14ac:dyDescent="0.25">
      <c r="A108" s="4" t="s">
        <v>112</v>
      </c>
      <c r="B108" s="5">
        <v>56</v>
      </c>
      <c r="C108" s="6">
        <f t="shared" si="10"/>
        <v>39</v>
      </c>
      <c r="D108" s="6">
        <f>ROUND(B108-C108,0)</f>
        <v>17</v>
      </c>
      <c r="E108" s="7">
        <v>7</v>
      </c>
      <c r="F108" s="8">
        <f>D108*E108</f>
        <v>119</v>
      </c>
      <c r="G108" s="7">
        <f t="shared" si="13"/>
        <v>114.42</v>
      </c>
      <c r="H108" s="7">
        <f>ROUND(F108-G108,2)</f>
        <v>4.58</v>
      </c>
    </row>
    <row r="109" spans="1:8" ht="17.25" customHeight="1" x14ac:dyDescent="0.25">
      <c r="A109" s="4" t="s">
        <v>113</v>
      </c>
      <c r="B109" s="5">
        <v>57</v>
      </c>
      <c r="C109" s="6">
        <f>ROUND(B109*70%,0)</f>
        <v>40</v>
      </c>
      <c r="D109" s="6">
        <f>ROUND(B109-C109,0)</f>
        <v>17</v>
      </c>
      <c r="E109" s="7">
        <v>6</v>
      </c>
      <c r="F109" s="8">
        <f>D109*E109</f>
        <v>102</v>
      </c>
      <c r="G109" s="7">
        <f>ROUNDDOWN(F109/1.04,2)</f>
        <v>98.07</v>
      </c>
      <c r="H109" s="7">
        <f>ROUND(F109-G109,2)</f>
        <v>3.93</v>
      </c>
    </row>
    <row r="110" spans="1:8" ht="17.25" customHeight="1" x14ac:dyDescent="0.25">
      <c r="A110" s="4" t="s">
        <v>114</v>
      </c>
      <c r="B110" s="5">
        <v>6747</v>
      </c>
      <c r="C110" s="6">
        <f t="shared" si="10"/>
        <v>4723</v>
      </c>
      <c r="D110" s="6">
        <f t="shared" si="11"/>
        <v>2024</v>
      </c>
      <c r="E110" s="7">
        <v>2</v>
      </c>
      <c r="F110" s="8">
        <f t="shared" si="12"/>
        <v>4048</v>
      </c>
      <c r="G110" s="7">
        <f t="shared" si="13"/>
        <v>3892.3</v>
      </c>
      <c r="H110" s="7">
        <f t="shared" si="14"/>
        <v>155.69999999999999</v>
      </c>
    </row>
    <row r="111" spans="1:8" ht="17.25" customHeight="1" x14ac:dyDescent="0.25">
      <c r="A111" s="4" t="s">
        <v>115</v>
      </c>
      <c r="B111" s="5">
        <v>4214</v>
      </c>
      <c r="C111" s="6">
        <f t="shared" si="10"/>
        <v>2950</v>
      </c>
      <c r="D111" s="6">
        <f t="shared" si="11"/>
        <v>1264</v>
      </c>
      <c r="E111" s="7">
        <v>2</v>
      </c>
      <c r="F111" s="8">
        <f t="shared" si="12"/>
        <v>2528</v>
      </c>
      <c r="G111" s="7">
        <f t="shared" si="13"/>
        <v>2430.7600000000002</v>
      </c>
      <c r="H111" s="7">
        <f t="shared" si="14"/>
        <v>97.24</v>
      </c>
    </row>
    <row r="112" spans="1:8" ht="17.25" customHeight="1" x14ac:dyDescent="0.25">
      <c r="A112" s="9" t="s">
        <v>116</v>
      </c>
      <c r="B112" s="5">
        <v>2</v>
      </c>
      <c r="C112" s="6">
        <f t="shared" ref="C112:C114" si="15">ROUND(B112*70%,0)</f>
        <v>1</v>
      </c>
      <c r="D112" s="6">
        <f t="shared" ref="D112:D114" si="16">ROUND(B112-C112,0)</f>
        <v>1</v>
      </c>
      <c r="E112" s="7">
        <v>4.8</v>
      </c>
      <c r="F112" s="8">
        <f t="shared" ref="F112:F114" si="17">D112*E112</f>
        <v>4.8</v>
      </c>
      <c r="G112" s="7">
        <f t="shared" ref="G112:G114" si="18">ROUNDDOWN(F112/1.04,2)</f>
        <v>4.6100000000000003</v>
      </c>
      <c r="H112" s="7">
        <f t="shared" ref="H112:H114" si="19">ROUND(F112-G112,2)</f>
        <v>0.19</v>
      </c>
    </row>
    <row r="113" spans="1:8" ht="17.25" customHeight="1" x14ac:dyDescent="0.25">
      <c r="A113" s="9" t="s">
        <v>117</v>
      </c>
      <c r="B113" s="5">
        <v>1</v>
      </c>
      <c r="C113" s="6">
        <f t="shared" si="15"/>
        <v>1</v>
      </c>
      <c r="D113" s="6">
        <f t="shared" si="16"/>
        <v>0</v>
      </c>
      <c r="E113" s="7">
        <v>4.8</v>
      </c>
      <c r="F113" s="8">
        <f t="shared" si="17"/>
        <v>0</v>
      </c>
      <c r="G113" s="7">
        <f t="shared" si="18"/>
        <v>0</v>
      </c>
      <c r="H113" s="7">
        <f t="shared" si="19"/>
        <v>0</v>
      </c>
    </row>
    <row r="114" spans="1:8" ht="17.25" customHeight="1" x14ac:dyDescent="0.25">
      <c r="A114" s="4" t="s">
        <v>118</v>
      </c>
      <c r="B114" s="5">
        <v>1</v>
      </c>
      <c r="C114" s="6">
        <f t="shared" si="15"/>
        <v>1</v>
      </c>
      <c r="D114" s="6">
        <f t="shared" si="16"/>
        <v>0</v>
      </c>
      <c r="E114" s="7">
        <v>8</v>
      </c>
      <c r="F114" s="8">
        <f t="shared" si="17"/>
        <v>0</v>
      </c>
      <c r="G114" s="7">
        <f t="shared" si="18"/>
        <v>0</v>
      </c>
      <c r="H114" s="7">
        <f t="shared" si="19"/>
        <v>0</v>
      </c>
    </row>
    <row r="115" spans="1:8" ht="16.5" thickBot="1" x14ac:dyDescent="0.3">
      <c r="A115" s="14" t="s">
        <v>119</v>
      </c>
      <c r="B115" s="14"/>
      <c r="C115" s="14"/>
      <c r="D115" s="14"/>
      <c r="E115" s="14"/>
      <c r="F115" s="14"/>
      <c r="G115" s="14"/>
      <c r="H115" s="10">
        <f>SUM(H81:H114)</f>
        <v>438.27000000000004</v>
      </c>
    </row>
    <row r="118" spans="1:8" x14ac:dyDescent="0.25">
      <c r="A118" s="11"/>
    </row>
    <row r="119" spans="1:8" x14ac:dyDescent="0.25">
      <c r="A119" s="11"/>
    </row>
    <row r="120" spans="1:8" x14ac:dyDescent="0.25">
      <c r="A120" s="11"/>
    </row>
    <row r="121" spans="1:8" x14ac:dyDescent="0.25">
      <c r="A121" s="11"/>
    </row>
  </sheetData>
  <mergeCells count="5">
    <mergeCell ref="A1:H3"/>
    <mergeCell ref="A4:C5"/>
    <mergeCell ref="D4:F5"/>
    <mergeCell ref="G4:H5"/>
    <mergeCell ref="A115:G115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2023-01-09T11:51:55Z</dcterms:created>
  <dcterms:modified xsi:type="dcterms:W3CDTF">2023-01-09T11:54:28Z</dcterms:modified>
</cp:coreProperties>
</file>