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ELENCO" sheetId="1" r:id="rId1"/>
  </sheets>
  <calcPr calcId="145621"/>
</workbook>
</file>

<file path=xl/calcChain.xml><?xml version="1.0" encoding="utf-8"?>
<calcChain xmlns="http://schemas.openxmlformats.org/spreadsheetml/2006/main">
  <c r="C91" i="1" l="1"/>
  <c r="D91" i="1" s="1"/>
  <c r="F91" i="1" s="1"/>
  <c r="C90" i="1"/>
  <c r="D90" i="1" s="1"/>
  <c r="F90" i="1" s="1"/>
  <c r="G90" i="1" s="1"/>
  <c r="C89" i="1"/>
  <c r="D89" i="1" s="1"/>
  <c r="F89" i="1" s="1"/>
  <c r="G89" i="1" s="1"/>
  <c r="C88" i="1"/>
  <c r="D88" i="1" s="1"/>
  <c r="F88" i="1" s="1"/>
  <c r="G88" i="1" s="1"/>
  <c r="C87" i="1"/>
  <c r="D87" i="1" s="1"/>
  <c r="F87" i="1" s="1"/>
  <c r="G87" i="1" s="1"/>
  <c r="C86" i="1"/>
  <c r="D86" i="1" s="1"/>
  <c r="F86" i="1" s="1"/>
  <c r="G86" i="1" s="1"/>
  <c r="C85" i="1"/>
  <c r="D85" i="1" s="1"/>
  <c r="F85" i="1" s="1"/>
  <c r="G85" i="1" s="1"/>
  <c r="C84" i="1"/>
  <c r="D84" i="1" s="1"/>
  <c r="F84" i="1" s="1"/>
  <c r="G84" i="1" s="1"/>
  <c r="C83" i="1"/>
  <c r="D83" i="1" s="1"/>
  <c r="F83" i="1" s="1"/>
  <c r="G83" i="1" s="1"/>
  <c r="C82" i="1"/>
  <c r="D82" i="1" s="1"/>
  <c r="F82" i="1" s="1"/>
  <c r="G82" i="1" s="1"/>
  <c r="C81" i="1"/>
  <c r="D81" i="1" s="1"/>
  <c r="F81" i="1" s="1"/>
  <c r="G81" i="1" s="1"/>
  <c r="C80" i="1"/>
  <c r="D80" i="1" s="1"/>
  <c r="F80" i="1" s="1"/>
  <c r="G80" i="1" s="1"/>
  <c r="C79" i="1"/>
  <c r="D79" i="1" s="1"/>
  <c r="F79" i="1" s="1"/>
  <c r="G79" i="1" s="1"/>
  <c r="C78" i="1"/>
  <c r="D78" i="1" s="1"/>
  <c r="F78" i="1" s="1"/>
  <c r="G78" i="1" s="1"/>
  <c r="C77" i="1"/>
  <c r="D77" i="1" s="1"/>
  <c r="F77" i="1" s="1"/>
  <c r="G77" i="1" s="1"/>
  <c r="C76" i="1"/>
  <c r="D76" i="1" s="1"/>
  <c r="F76" i="1" s="1"/>
  <c r="G76" i="1" s="1"/>
  <c r="C75" i="1"/>
  <c r="D75" i="1" s="1"/>
  <c r="F75" i="1" s="1"/>
  <c r="G75" i="1" s="1"/>
  <c r="C74" i="1"/>
  <c r="D74" i="1" s="1"/>
  <c r="F74" i="1" s="1"/>
  <c r="G74" i="1" s="1"/>
  <c r="C73" i="1"/>
  <c r="D73" i="1" s="1"/>
  <c r="F73" i="1" s="1"/>
  <c r="G73" i="1" s="1"/>
  <c r="C72" i="1"/>
  <c r="D72" i="1" s="1"/>
  <c r="F72" i="1" s="1"/>
  <c r="G72" i="1" s="1"/>
  <c r="C71" i="1"/>
  <c r="D71" i="1" s="1"/>
  <c r="F71" i="1" s="1"/>
  <c r="G71" i="1" s="1"/>
  <c r="C70" i="1"/>
  <c r="D70" i="1" s="1"/>
  <c r="F70" i="1" s="1"/>
  <c r="G70" i="1" s="1"/>
  <c r="C69" i="1"/>
  <c r="D69" i="1" s="1"/>
  <c r="F69" i="1" s="1"/>
  <c r="G69" i="1" s="1"/>
  <c r="C68" i="1"/>
  <c r="D68" i="1" s="1"/>
  <c r="F68" i="1" s="1"/>
  <c r="C67" i="1"/>
  <c r="D67" i="1" s="1"/>
  <c r="F67" i="1" s="1"/>
  <c r="G67" i="1" s="1"/>
  <c r="C66" i="1"/>
  <c r="D66" i="1" s="1"/>
  <c r="F66" i="1" s="1"/>
  <c r="G66" i="1" s="1"/>
  <c r="C65" i="1"/>
  <c r="D65" i="1" s="1"/>
  <c r="F65" i="1" s="1"/>
  <c r="G65" i="1" s="1"/>
  <c r="C64" i="1"/>
  <c r="D64" i="1" s="1"/>
  <c r="F64" i="1" s="1"/>
  <c r="G64" i="1" s="1"/>
  <c r="C63" i="1"/>
  <c r="D63" i="1" s="1"/>
  <c r="F63" i="1" s="1"/>
  <c r="G63" i="1" s="1"/>
  <c r="C62" i="1"/>
  <c r="D62" i="1" s="1"/>
  <c r="F62" i="1" s="1"/>
  <c r="G62" i="1" s="1"/>
  <c r="C61" i="1"/>
  <c r="D61" i="1" s="1"/>
  <c r="F61" i="1" s="1"/>
  <c r="G61" i="1" s="1"/>
  <c r="C60" i="1"/>
  <c r="D60" i="1" s="1"/>
  <c r="F60" i="1" s="1"/>
  <c r="G60" i="1" s="1"/>
  <c r="C59" i="1"/>
  <c r="D59" i="1" s="1"/>
  <c r="F59" i="1" s="1"/>
  <c r="C58" i="1"/>
  <c r="D58" i="1" s="1"/>
  <c r="F58" i="1" s="1"/>
  <c r="G58" i="1" s="1"/>
  <c r="C57" i="1"/>
  <c r="D57" i="1" s="1"/>
  <c r="F57" i="1" s="1"/>
  <c r="G57" i="1" s="1"/>
  <c r="C56" i="1"/>
  <c r="D56" i="1" s="1"/>
  <c r="F56" i="1" s="1"/>
  <c r="G56" i="1" s="1"/>
  <c r="C55" i="1"/>
  <c r="D55" i="1" s="1"/>
  <c r="F55" i="1" s="1"/>
  <c r="G55" i="1" s="1"/>
  <c r="C54" i="1"/>
  <c r="D54" i="1" s="1"/>
  <c r="F54" i="1" s="1"/>
  <c r="G54" i="1" s="1"/>
  <c r="C53" i="1"/>
  <c r="D53" i="1" s="1"/>
  <c r="F53" i="1" s="1"/>
  <c r="G53" i="1" s="1"/>
  <c r="C52" i="1"/>
  <c r="D52" i="1" s="1"/>
  <c r="F52" i="1" s="1"/>
  <c r="C51" i="1"/>
  <c r="D51" i="1" s="1"/>
  <c r="F51" i="1" s="1"/>
  <c r="G51" i="1" s="1"/>
  <c r="C50" i="1"/>
  <c r="D50" i="1" s="1"/>
  <c r="F50" i="1" s="1"/>
  <c r="G50" i="1" s="1"/>
  <c r="C49" i="1"/>
  <c r="D49" i="1" s="1"/>
  <c r="F49" i="1" s="1"/>
  <c r="G49" i="1" s="1"/>
  <c r="C48" i="1"/>
  <c r="D48" i="1" s="1"/>
  <c r="F48" i="1" s="1"/>
  <c r="G48" i="1" s="1"/>
  <c r="C47" i="1"/>
  <c r="D47" i="1" s="1"/>
  <c r="F47" i="1" s="1"/>
  <c r="G47" i="1" s="1"/>
  <c r="C46" i="1"/>
  <c r="D46" i="1" s="1"/>
  <c r="F46" i="1" s="1"/>
  <c r="G46" i="1" s="1"/>
  <c r="C45" i="1"/>
  <c r="D45" i="1" s="1"/>
  <c r="F45" i="1" s="1"/>
  <c r="G45" i="1" s="1"/>
  <c r="C44" i="1"/>
  <c r="D44" i="1" s="1"/>
  <c r="F44" i="1" s="1"/>
  <c r="G44" i="1" s="1"/>
  <c r="C43" i="1"/>
  <c r="D43" i="1" s="1"/>
  <c r="F43" i="1" s="1"/>
  <c r="G43" i="1" s="1"/>
  <c r="C42" i="1"/>
  <c r="D42" i="1" s="1"/>
  <c r="F42" i="1" s="1"/>
  <c r="G42" i="1" s="1"/>
  <c r="C41" i="1"/>
  <c r="D41" i="1" s="1"/>
  <c r="F41" i="1" s="1"/>
  <c r="G41" i="1" s="1"/>
  <c r="C40" i="1"/>
  <c r="D40" i="1" s="1"/>
  <c r="F40" i="1" s="1"/>
  <c r="G40" i="1" s="1"/>
  <c r="C39" i="1"/>
  <c r="D39" i="1" s="1"/>
  <c r="F39" i="1" s="1"/>
  <c r="G39" i="1" s="1"/>
  <c r="C38" i="1"/>
  <c r="D38" i="1" s="1"/>
  <c r="F38" i="1" s="1"/>
  <c r="C37" i="1"/>
  <c r="D37" i="1" s="1"/>
  <c r="F37" i="1" s="1"/>
  <c r="C36" i="1"/>
  <c r="D36" i="1" s="1"/>
  <c r="F36" i="1" s="1"/>
  <c r="C35" i="1"/>
  <c r="D35" i="1" s="1"/>
  <c r="F35" i="1" s="1"/>
  <c r="C34" i="1"/>
  <c r="D34" i="1" s="1"/>
  <c r="F34" i="1" s="1"/>
  <c r="C33" i="1"/>
  <c r="D33" i="1" s="1"/>
  <c r="F33" i="1" s="1"/>
  <c r="C32" i="1"/>
  <c r="D32" i="1" s="1"/>
  <c r="F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H39" i="1" l="1"/>
  <c r="H45" i="1"/>
  <c r="H77" i="1"/>
  <c r="H53" i="1"/>
  <c r="H87" i="1"/>
  <c r="G52" i="1"/>
  <c r="H52" i="1" s="1"/>
  <c r="G59" i="1"/>
  <c r="H59" i="1" s="1"/>
  <c r="G68" i="1"/>
  <c r="H68" i="1" s="1"/>
  <c r="H74" i="1"/>
  <c r="H84" i="1"/>
  <c r="H42" i="1"/>
  <c r="H50" i="1"/>
  <c r="H57" i="1"/>
  <c r="H63" i="1"/>
  <c r="H65" i="1"/>
  <c r="H72" i="1"/>
  <c r="H47" i="1"/>
  <c r="H80" i="1"/>
  <c r="H89" i="1"/>
  <c r="G7" i="1"/>
  <c r="H7" i="1" s="1"/>
  <c r="G9" i="1"/>
  <c r="H9" i="1" s="1"/>
  <c r="G12" i="1"/>
  <c r="H12" i="1" s="1"/>
  <c r="G13" i="1"/>
  <c r="H13" i="1" s="1"/>
  <c r="G18" i="1"/>
  <c r="H18" i="1" s="1"/>
  <c r="G25" i="1"/>
  <c r="H25" i="1" s="1"/>
  <c r="G27" i="1"/>
  <c r="H27" i="1" s="1"/>
  <c r="G33" i="1"/>
  <c r="H33" i="1" s="1"/>
  <c r="G10" i="1"/>
  <c r="H10" i="1" s="1"/>
  <c r="G15" i="1"/>
  <c r="H15" i="1" s="1"/>
  <c r="G17" i="1"/>
  <c r="H17" i="1" s="1"/>
  <c r="G19" i="1"/>
  <c r="H19" i="1" s="1"/>
  <c r="G30" i="1"/>
  <c r="H30" i="1" s="1"/>
  <c r="G36" i="1"/>
  <c r="H36" i="1" s="1"/>
  <c r="G38" i="1"/>
  <c r="H38" i="1" s="1"/>
  <c r="G8" i="1"/>
  <c r="H8" i="1" s="1"/>
  <c r="G14" i="1"/>
  <c r="H14" i="1" s="1"/>
  <c r="G21" i="1"/>
  <c r="H21" i="1" s="1"/>
  <c r="G23" i="1"/>
  <c r="H23" i="1" s="1"/>
  <c r="G26" i="1"/>
  <c r="H26" i="1" s="1"/>
  <c r="G28" i="1"/>
  <c r="H28" i="1" s="1"/>
  <c r="G31" i="1"/>
  <c r="H31" i="1" s="1"/>
  <c r="G34" i="1"/>
  <c r="H34" i="1" s="1"/>
  <c r="G11" i="1"/>
  <c r="H11" i="1" s="1"/>
  <c r="G16" i="1"/>
  <c r="H16" i="1" s="1"/>
  <c r="G20" i="1"/>
  <c r="H20" i="1" s="1"/>
  <c r="G22" i="1"/>
  <c r="H22" i="1" s="1"/>
  <c r="G24" i="1"/>
  <c r="H24" i="1" s="1"/>
  <c r="G29" i="1"/>
  <c r="H29" i="1" s="1"/>
  <c r="G32" i="1"/>
  <c r="H32" i="1" s="1"/>
  <c r="G35" i="1"/>
  <c r="H35" i="1" s="1"/>
  <c r="G37" i="1"/>
  <c r="H37" i="1" s="1"/>
  <c r="H43" i="1"/>
  <c r="H54" i="1"/>
  <c r="H55" i="1"/>
  <c r="H90" i="1"/>
  <c r="H40" i="1"/>
  <c r="H46" i="1"/>
  <c r="H49" i="1"/>
  <c r="H51" i="1"/>
  <c r="H58" i="1"/>
  <c r="H61" i="1"/>
  <c r="H64" i="1"/>
  <c r="H66" i="1"/>
  <c r="H69" i="1"/>
  <c r="H70" i="1"/>
  <c r="H73" i="1"/>
  <c r="H76" i="1"/>
  <c r="H78" i="1"/>
  <c r="H81" i="1"/>
  <c r="H83" i="1"/>
  <c r="H85" i="1"/>
  <c r="H88" i="1"/>
  <c r="G91" i="1"/>
  <c r="H91" i="1" s="1"/>
  <c r="H41" i="1"/>
  <c r="H44" i="1"/>
  <c r="H48" i="1"/>
  <c r="H56" i="1"/>
  <c r="H60" i="1"/>
  <c r="H62" i="1"/>
  <c r="H67" i="1"/>
  <c r="H71" i="1"/>
  <c r="H75" i="1"/>
  <c r="H79" i="1"/>
  <c r="H82" i="1"/>
  <c r="H86" i="1"/>
  <c r="H92" i="1" l="1"/>
</calcChain>
</file>

<file path=xl/comments1.xml><?xml version="1.0" encoding="utf-8"?>
<comments xmlns="http://schemas.openxmlformats.org/spreadsheetml/2006/main">
  <authors>
    <author>Autore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<sst xmlns="http://schemas.openxmlformats.org/spreadsheetml/2006/main" count="97" uniqueCount="97">
  <si>
    <t>2022       GEN. FEB. MAR.</t>
  </si>
  <si>
    <t>COPIE SOGGETTE A IVA</t>
  </si>
  <si>
    <t>ALIQUOTA 4%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</si>
  <si>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</si>
  <si>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</si>
  <si>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</si>
  <si>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</si>
  <si>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</si>
  <si>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</si>
  <si>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</si>
  <si>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</si>
  <si>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 MESSA... - GUIDA</t>
  </si>
  <si>
    <t>A MESSA SALTANDO</t>
  </si>
  <si>
    <t xml:space="preserve">ANGELO STRUFFOLINI </t>
  </si>
  <si>
    <t xml:space="preserve">ANTIQUUM MINISTERIUM </t>
  </si>
  <si>
    <t>AVE MARIA</t>
  </si>
  <si>
    <t>AMORE VINCE LA MORTE</t>
  </si>
  <si>
    <t>CARTA D'IDENTITA' DELLA CHIESA</t>
  </si>
  <si>
    <t>CATECHISMO PRIM.</t>
  </si>
  <si>
    <t>CELEBR. PAROLA Anno A</t>
  </si>
  <si>
    <t>CELEBR. PAROLA Anno B</t>
  </si>
  <si>
    <t>CELEBRAZIONI ANNO CAT.</t>
  </si>
  <si>
    <t>CELEBRIAMO C.GIOIA 3a EDIZ.</t>
  </si>
  <si>
    <t>COLUI IN CUI CREDO</t>
  </si>
  <si>
    <t>CON GESU' VERSO IL CALVARIO</t>
  </si>
  <si>
    <t>CONOSCERE GESÙ</t>
  </si>
  <si>
    <t>CONOSCERE GESÙ - GUIDA</t>
  </si>
  <si>
    <t>CONVERSIONE</t>
  </si>
  <si>
    <t>CREDO</t>
  </si>
  <si>
    <t>CRESIMA</t>
  </si>
  <si>
    <t>DIO PARLA ALL'UOMO</t>
  </si>
  <si>
    <t>DOV'E' FINITO IL CONCILIO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</si>
  <si>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</si>
  <si>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</si>
  <si>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</si>
  <si>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</si>
  <si>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</si>
  <si>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</si>
  <si>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</si>
  <si>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</si>
  <si>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2°</t>
  </si>
  <si>
    <t xml:space="preserve">HO DATO LORO LA TUA PAROLA </t>
  </si>
  <si>
    <t>INCONTRI EUCARISTICI</t>
  </si>
  <si>
    <t>IO SONO CON VOI 1°PARTE</t>
  </si>
  <si>
    <t>IO SONO CON VOI 2°PARTE</t>
  </si>
  <si>
    <t>IO TI BATTEZZO</t>
  </si>
  <si>
    <t>ISTRUZIONI FAMILIARI VOL. III</t>
  </si>
  <si>
    <t>LITANIE LAURETANE</t>
  </si>
  <si>
    <t>MADRE DEL SIGNORE</t>
  </si>
  <si>
    <t>MARIA MADRE NOSTRA</t>
  </si>
  <si>
    <t xml:space="preserve">MI CHIAMERANNO BEATA </t>
  </si>
  <si>
    <t>MIA PREGHIERA</t>
  </si>
  <si>
    <t>MIO GESÙ</t>
  </si>
  <si>
    <t>MIO LIBRO DI PREGHIERE</t>
  </si>
  <si>
    <t>MIRACOLI DI GESÙ</t>
  </si>
  <si>
    <t>NUOVO MESSALINO PER RAGAZZI</t>
  </si>
  <si>
    <t>PARABOLE DI GESÙ</t>
  </si>
  <si>
    <t>PERCHE' IL DESERTO TORNI A FIORIRE</t>
  </si>
  <si>
    <t>PREGARE OGNI GIORNO</t>
  </si>
  <si>
    <t>PREGHIAMO CON MARIA</t>
  </si>
  <si>
    <t>PREGHIAMO IL PADRONE</t>
  </si>
  <si>
    <t>PREGHIERE A S.MICHELE ARC.</t>
  </si>
  <si>
    <t>PRENDETE E MANGIATE</t>
  </si>
  <si>
    <t>PRENDETE E ...-GUIDA</t>
  </si>
  <si>
    <t>PRIMA CONFESSIONE…</t>
  </si>
  <si>
    <t>PRIMA CONF. - GUIDA</t>
  </si>
  <si>
    <t>PRIMI PASSI… - Anno C</t>
  </si>
  <si>
    <t>PRIMI PASSI - GUIDA Anno C</t>
  </si>
  <si>
    <t>SANTO ROSARIO CON SAN CESARE DE BUS</t>
  </si>
  <si>
    <t>SARETE TESTIM. SUSS.</t>
  </si>
  <si>
    <t>SARETE TESTIM. GUIDA</t>
  </si>
  <si>
    <t>SEGNO DELLA CROCE</t>
  </si>
  <si>
    <t>SIAMO CHIESA</t>
  </si>
  <si>
    <t>SIGNORE, TI PREGO</t>
  </si>
  <si>
    <t xml:space="preserve">TUA VOCE IN ME + CD </t>
  </si>
  <si>
    <t>TU SOLO IL SANTO</t>
  </si>
  <si>
    <t>UNA STORIA CHE SALVA VOL. 1</t>
  </si>
  <si>
    <t>UNA STORIA CHE SALVA VOL. 2</t>
  </si>
  <si>
    <t>UNA STORIA CHE SALVA VOL. 3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</si>
  <si>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</si>
  <si>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</si>
  <si>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</si>
  <si>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</si>
  <si>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</si>
  <si>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</si>
  <si>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ADORIAMO</t>
  </si>
  <si>
    <t>VENITE CON ME - GUIDA</t>
  </si>
  <si>
    <t>VENITE CON ME 1°PARTE</t>
  </si>
  <si>
    <t>VENITE CON ME 2°PARTE</t>
  </si>
  <si>
    <t>VIA CRUCIS PER ADULTI</t>
  </si>
  <si>
    <t>VIA CRUCIS</t>
  </si>
  <si>
    <t>VIA CRUCIS PER RAGAZZI</t>
  </si>
  <si>
    <t>VIA CRUCIS CON SAN CESARE DE BUS</t>
  </si>
  <si>
    <t>VIA CRUCIS DIALOGATA</t>
  </si>
  <si>
    <t>VIA LUCIS Dialogata per comunità parrocchiali</t>
  </si>
  <si>
    <t>VOLTI DELL'AMORE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</si>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</sst>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1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6" fillId="0" borderId="1" xfId="1" applyNumberFormat="1" applyFont="1" applyBorder="1"/>
    <xf numFmtId="0" fontId="0" fillId="0" borderId="1" xfId="0" applyBorder="1"/>
    <xf numFmtId="164" fontId="7" fillId="0" borderId="4" xfId="0" applyNumberFormat="1" applyFont="1" applyBorder="1" applyAlignment="1">
      <alignment vertical="center"/>
    </xf>
    <xf numFmtId="0" fontId="3" fillId="0" borderId="0" xfId="0" applyFont="1"/>
    <xf numFmtId="1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8"/>
  <sheetViews>
    <sheetView tabSelected="1" topLeftCell="A79" workbookViewId="0">
      <selection activeCell="B93" sqref="B93"/>
    </sheetView>
  </sheetViews>
  <sheetFormatPr defaultRowHeight="15" x14ac:dyDescent="0.25"/>
  <cols>
    <col min="1" max="1" width="26.28515625" customWidth="1"/>
    <col min="2" max="2" width="12.5703125" customWidth="1"/>
    <col min="6" max="6" width="12.28515625" customWidth="1"/>
    <col min="7" max="7" width="12.42578125" customWidth="1"/>
    <col min="8" max="8" width="12.140625" customWidth="1"/>
  </cols>
  <sheetData>
    <row r="1" spans="1:8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13"/>
      <c r="B4" s="13"/>
      <c r="C4" s="13"/>
      <c r="D4" s="13" t="s">
        <v>1</v>
      </c>
      <c r="E4" s="13"/>
      <c r="F4" s="13"/>
      <c r="G4" s="13" t="s">
        <v>2</v>
      </c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ht="40.700000000000003" customHeight="1" x14ac:dyDescent="0.2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2" t="s">
        <v>9</v>
      </c>
      <c r="H6" s="2" t="s">
        <v>10</v>
      </c>
    </row>
    <row r="7" spans="1:8" ht="17.25" customHeight="1" x14ac:dyDescent="0.25">
      <c r="A7" s="4" t="s">
        <v>11</v>
      </c>
      <c r="B7" s="5">
        <v>20</v>
      </c>
      <c r="C7" s="6">
        <f>ROUND(B7*70%,0)</f>
        <v>14</v>
      </c>
      <c r="D7" s="6">
        <f>ROUND(B7-C7,0)</f>
        <v>6</v>
      </c>
      <c r="E7" s="7">
        <v>5.16</v>
      </c>
      <c r="F7" s="8">
        <f>D7*E7</f>
        <v>30.96</v>
      </c>
      <c r="G7" s="7">
        <f>ROUNDDOWN(F7/1.04,2)</f>
        <v>29.76</v>
      </c>
      <c r="H7" s="7">
        <f>ROUND(F7-G7,2)</f>
        <v>1.2</v>
      </c>
    </row>
    <row r="8" spans="1:8" ht="17.25" customHeight="1" x14ac:dyDescent="0.25">
      <c r="A8" s="4" t="s">
        <v>12</v>
      </c>
      <c r="B8" s="5">
        <v>37</v>
      </c>
      <c r="C8" s="6">
        <f t="shared" ref="C8:C42" si="0">ROUND(B8*70%,0)</f>
        <v>26</v>
      </c>
      <c r="D8" s="6">
        <f t="shared" ref="D8:D42" si="1">ROUND(B8-C8,0)</f>
        <v>11</v>
      </c>
      <c r="E8" s="7">
        <v>6.2</v>
      </c>
      <c r="F8" s="8">
        <f t="shared" ref="F8:F42" si="2">D8*E8</f>
        <v>68.2</v>
      </c>
      <c r="G8" s="7">
        <f t="shared" ref="G8:G42" si="3">ROUNDDOWN(F8/1.04,2)</f>
        <v>65.569999999999993</v>
      </c>
      <c r="H8" s="7">
        <f t="shared" ref="H8:H42" si="4">ROUND(F8-G8,2)</f>
        <v>2.63</v>
      </c>
    </row>
    <row r="9" spans="1:8" ht="17.25" customHeight="1" x14ac:dyDescent="0.25">
      <c r="A9" s="9" t="s">
        <v>13</v>
      </c>
      <c r="B9" s="5">
        <v>2</v>
      </c>
      <c r="C9" s="6">
        <f t="shared" si="0"/>
        <v>1</v>
      </c>
      <c r="D9" s="6">
        <f t="shared" si="1"/>
        <v>1</v>
      </c>
      <c r="E9" s="7">
        <v>26</v>
      </c>
      <c r="F9" s="8">
        <f t="shared" si="2"/>
        <v>26</v>
      </c>
      <c r="G9" s="7">
        <f t="shared" si="3"/>
        <v>25</v>
      </c>
      <c r="H9" s="7">
        <f t="shared" si="4"/>
        <v>1</v>
      </c>
    </row>
    <row r="10" spans="1:8" ht="17.25" customHeight="1" x14ac:dyDescent="0.25">
      <c r="A10" s="9" t="s">
        <v>14</v>
      </c>
      <c r="B10" s="5">
        <v>233</v>
      </c>
      <c r="C10" s="6">
        <f t="shared" si="0"/>
        <v>163</v>
      </c>
      <c r="D10" s="6">
        <f t="shared" si="1"/>
        <v>70</v>
      </c>
      <c r="E10" s="7">
        <v>1</v>
      </c>
      <c r="F10" s="8">
        <f t="shared" si="2"/>
        <v>70</v>
      </c>
      <c r="G10" s="7">
        <f t="shared" si="3"/>
        <v>67.3</v>
      </c>
      <c r="H10" s="7">
        <f t="shared" si="4"/>
        <v>2.7</v>
      </c>
    </row>
    <row r="11" spans="1:8" ht="17.25" customHeight="1" x14ac:dyDescent="0.25">
      <c r="A11" s="9" t="s">
        <v>15</v>
      </c>
      <c r="B11" s="5">
        <v>19</v>
      </c>
      <c r="C11" s="6">
        <f t="shared" si="0"/>
        <v>13</v>
      </c>
      <c r="D11" s="6">
        <f t="shared" si="1"/>
        <v>6</v>
      </c>
      <c r="E11" s="7">
        <v>3</v>
      </c>
      <c r="F11" s="8">
        <f t="shared" si="2"/>
        <v>18</v>
      </c>
      <c r="G11" s="7">
        <f t="shared" si="3"/>
        <v>17.3</v>
      </c>
      <c r="H11" s="7">
        <f t="shared" si="4"/>
        <v>0.7</v>
      </c>
    </row>
    <row r="12" spans="1:8" ht="17.25" customHeight="1" x14ac:dyDescent="0.25">
      <c r="A12" s="4" t="s">
        <v>16</v>
      </c>
      <c r="B12" s="5">
        <v>75</v>
      </c>
      <c r="C12" s="6">
        <f t="shared" si="0"/>
        <v>53</v>
      </c>
      <c r="D12" s="6">
        <f t="shared" si="1"/>
        <v>22</v>
      </c>
      <c r="E12" s="7">
        <v>0.85</v>
      </c>
      <c r="F12" s="8">
        <f t="shared" si="2"/>
        <v>18.7</v>
      </c>
      <c r="G12" s="7">
        <f t="shared" si="3"/>
        <v>17.98</v>
      </c>
      <c r="H12" s="7">
        <f t="shared" si="4"/>
        <v>0.72</v>
      </c>
    </row>
    <row r="13" spans="1:8" ht="17.25" customHeight="1" x14ac:dyDescent="0.25">
      <c r="A13" s="9" t="s">
        <v>17</v>
      </c>
      <c r="B13" s="5">
        <v>264</v>
      </c>
      <c r="C13" s="6">
        <f t="shared" ref="C13" si="5">ROUND(B13*70%,0)</f>
        <v>185</v>
      </c>
      <c r="D13" s="6">
        <f t="shared" ref="D13" si="6">ROUND(B13-C13,0)</f>
        <v>79</v>
      </c>
      <c r="E13" s="7">
        <v>2.5</v>
      </c>
      <c r="F13" s="8">
        <f t="shared" ref="F13" si="7">D13*E13</f>
        <v>197.5</v>
      </c>
      <c r="G13" s="7">
        <f t="shared" ref="G13" si="8">ROUNDDOWN(F13/1.04,2)</f>
        <v>189.9</v>
      </c>
      <c r="H13" s="7">
        <f t="shared" ref="H13" si="9">ROUND(F13-G13,2)</f>
        <v>7.6</v>
      </c>
    </row>
    <row r="14" spans="1:8" ht="17.25" customHeight="1" x14ac:dyDescent="0.25">
      <c r="A14" s="4" t="s">
        <v>18</v>
      </c>
      <c r="B14" s="5">
        <v>1</v>
      </c>
      <c r="C14" s="6">
        <f t="shared" si="0"/>
        <v>1</v>
      </c>
      <c r="D14" s="6">
        <f t="shared" si="1"/>
        <v>0</v>
      </c>
      <c r="E14" s="7">
        <v>3.5</v>
      </c>
      <c r="F14" s="8">
        <f t="shared" si="2"/>
        <v>0</v>
      </c>
      <c r="G14" s="7">
        <f t="shared" si="3"/>
        <v>0</v>
      </c>
      <c r="H14" s="7">
        <f t="shared" si="4"/>
        <v>0</v>
      </c>
    </row>
    <row r="15" spans="1:8" ht="17.25" customHeight="1" x14ac:dyDescent="0.25">
      <c r="A15" s="4" t="s">
        <v>19</v>
      </c>
      <c r="B15" s="5">
        <v>3</v>
      </c>
      <c r="C15" s="6">
        <f t="shared" si="0"/>
        <v>2</v>
      </c>
      <c r="D15" s="6">
        <f t="shared" si="1"/>
        <v>1</v>
      </c>
      <c r="E15" s="7">
        <v>10</v>
      </c>
      <c r="F15" s="8">
        <f t="shared" si="2"/>
        <v>10</v>
      </c>
      <c r="G15" s="7">
        <f t="shared" si="3"/>
        <v>9.61</v>
      </c>
      <c r="H15" s="7">
        <f t="shared" si="4"/>
        <v>0.39</v>
      </c>
    </row>
    <row r="16" spans="1:8" ht="17.25" customHeight="1" x14ac:dyDescent="0.25">
      <c r="A16" s="4" t="s">
        <v>20</v>
      </c>
      <c r="B16" s="5">
        <v>2</v>
      </c>
      <c r="C16" s="6">
        <f t="shared" si="0"/>
        <v>1</v>
      </c>
      <c r="D16" s="6">
        <f t="shared" si="1"/>
        <v>1</v>
      </c>
      <c r="E16" s="7">
        <v>10</v>
      </c>
      <c r="F16" s="8">
        <f t="shared" si="2"/>
        <v>10</v>
      </c>
      <c r="G16" s="7">
        <f t="shared" si="3"/>
        <v>9.61</v>
      </c>
      <c r="H16" s="7">
        <f t="shared" si="4"/>
        <v>0.39</v>
      </c>
    </row>
    <row r="17" spans="1:8" ht="17.25" customHeight="1" x14ac:dyDescent="0.25">
      <c r="A17" s="4" t="s">
        <v>21</v>
      </c>
      <c r="B17" s="5">
        <v>3</v>
      </c>
      <c r="C17" s="6">
        <f t="shared" si="0"/>
        <v>2</v>
      </c>
      <c r="D17" s="6">
        <f t="shared" si="1"/>
        <v>1</v>
      </c>
      <c r="E17" s="7">
        <v>10</v>
      </c>
      <c r="F17" s="8">
        <f t="shared" si="2"/>
        <v>10</v>
      </c>
      <c r="G17" s="7">
        <f t="shared" si="3"/>
        <v>9.61</v>
      </c>
      <c r="H17" s="7">
        <f t="shared" si="4"/>
        <v>0.39</v>
      </c>
    </row>
    <row r="18" spans="1:8" x14ac:dyDescent="0.25">
      <c r="A18" s="4" t="s">
        <v>22</v>
      </c>
      <c r="B18" s="5">
        <v>21</v>
      </c>
      <c r="C18" s="6">
        <f>ROUND(B18*70%,0)</f>
        <v>15</v>
      </c>
      <c r="D18" s="6">
        <f>ROUND(B18-C18,0)</f>
        <v>6</v>
      </c>
      <c r="E18" s="7">
        <v>25</v>
      </c>
      <c r="F18" s="8">
        <f>D18*E18</f>
        <v>150</v>
      </c>
      <c r="G18" s="7">
        <f>ROUNDDOWN(F18/1.04,2)</f>
        <v>144.22999999999999</v>
      </c>
      <c r="H18" s="7">
        <f>ROUND(F18-G18,2)</f>
        <v>5.77</v>
      </c>
    </row>
    <row r="19" spans="1:8" ht="17.25" customHeight="1" x14ac:dyDescent="0.25">
      <c r="A19" s="4" t="s">
        <v>23</v>
      </c>
      <c r="B19" s="5">
        <v>15</v>
      </c>
      <c r="C19" s="6">
        <f t="shared" si="0"/>
        <v>11</v>
      </c>
      <c r="D19" s="6">
        <f t="shared" si="1"/>
        <v>4</v>
      </c>
      <c r="E19" s="7">
        <v>2.5</v>
      </c>
      <c r="F19" s="8">
        <f t="shared" si="2"/>
        <v>10</v>
      </c>
      <c r="G19" s="7">
        <f t="shared" si="3"/>
        <v>9.61</v>
      </c>
      <c r="H19" s="7">
        <f t="shared" si="4"/>
        <v>0.39</v>
      </c>
    </row>
    <row r="20" spans="1:8" ht="17.25" customHeight="1" x14ac:dyDescent="0.25">
      <c r="A20" s="9" t="s">
        <v>24</v>
      </c>
      <c r="B20" s="5">
        <v>667</v>
      </c>
      <c r="C20" s="6">
        <f>ROUND(B20*70%,0)</f>
        <v>467</v>
      </c>
      <c r="D20" s="6">
        <f>ROUND(B20-C20,0)</f>
        <v>200</v>
      </c>
      <c r="E20" s="7">
        <v>1.5</v>
      </c>
      <c r="F20" s="8">
        <f>D20*E20</f>
        <v>300</v>
      </c>
      <c r="G20" s="7">
        <f>ROUNDDOWN(F20/1.04,2)</f>
        <v>288.45999999999998</v>
      </c>
      <c r="H20" s="7">
        <f>ROUND(F20-G20,2)</f>
        <v>11.54</v>
      </c>
    </row>
    <row r="21" spans="1:8" ht="17.25" customHeight="1" x14ac:dyDescent="0.25">
      <c r="A21" s="4" t="s">
        <v>25</v>
      </c>
      <c r="B21" s="5">
        <v>100</v>
      </c>
      <c r="C21" s="6">
        <f t="shared" si="0"/>
        <v>70</v>
      </c>
      <c r="D21" s="6">
        <f t="shared" si="1"/>
        <v>30</v>
      </c>
      <c r="E21" s="7">
        <v>3.5</v>
      </c>
      <c r="F21" s="8">
        <f t="shared" si="2"/>
        <v>105</v>
      </c>
      <c r="G21" s="7">
        <f t="shared" si="3"/>
        <v>100.96</v>
      </c>
      <c r="H21" s="7">
        <f t="shared" si="4"/>
        <v>4.04</v>
      </c>
    </row>
    <row r="22" spans="1:8" ht="17.25" customHeight="1" x14ac:dyDescent="0.25">
      <c r="A22" s="4" t="s">
        <v>26</v>
      </c>
      <c r="B22" s="5">
        <v>8</v>
      </c>
      <c r="C22" s="6">
        <f t="shared" si="0"/>
        <v>6</v>
      </c>
      <c r="D22" s="6">
        <f t="shared" si="1"/>
        <v>2</v>
      </c>
      <c r="E22" s="7">
        <v>6</v>
      </c>
      <c r="F22" s="8">
        <f t="shared" si="2"/>
        <v>12</v>
      </c>
      <c r="G22" s="7">
        <f t="shared" si="3"/>
        <v>11.53</v>
      </c>
      <c r="H22" s="7">
        <f t="shared" si="4"/>
        <v>0.47</v>
      </c>
    </row>
    <row r="23" spans="1:8" ht="17.25" customHeight="1" x14ac:dyDescent="0.25">
      <c r="A23" s="4" t="s">
        <v>27</v>
      </c>
      <c r="B23" s="5">
        <v>1</v>
      </c>
      <c r="C23" s="6">
        <f>ROUND(B23*70%,0)</f>
        <v>1</v>
      </c>
      <c r="D23" s="6">
        <f>ROUND(B23-C23,0)</f>
        <v>0</v>
      </c>
      <c r="E23" s="7">
        <v>15</v>
      </c>
      <c r="F23" s="8">
        <f>D23*E23</f>
        <v>0</v>
      </c>
      <c r="G23" s="7">
        <f>ROUNDDOWN(F23/1.04,2)</f>
        <v>0</v>
      </c>
      <c r="H23" s="7">
        <f>ROUND(F23-G23,2)</f>
        <v>0</v>
      </c>
    </row>
    <row r="24" spans="1:8" ht="17.25" customHeight="1" x14ac:dyDescent="0.25">
      <c r="A24" s="4" t="s">
        <v>28</v>
      </c>
      <c r="B24" s="5">
        <v>3</v>
      </c>
      <c r="C24" s="6">
        <f t="shared" si="0"/>
        <v>2</v>
      </c>
      <c r="D24" s="6">
        <f t="shared" si="1"/>
        <v>1</v>
      </c>
      <c r="E24" s="7">
        <v>2.1</v>
      </c>
      <c r="F24" s="8">
        <f t="shared" si="2"/>
        <v>2.1</v>
      </c>
      <c r="G24" s="7">
        <f t="shared" si="3"/>
        <v>2.0099999999999998</v>
      </c>
      <c r="H24" s="7">
        <f t="shared" si="4"/>
        <v>0.09</v>
      </c>
    </row>
    <row r="25" spans="1:8" ht="17.25" customHeight="1" x14ac:dyDescent="0.25">
      <c r="A25" s="4" t="s">
        <v>29</v>
      </c>
      <c r="B25" s="5">
        <v>44</v>
      </c>
      <c r="C25" s="6">
        <f t="shared" si="0"/>
        <v>31</v>
      </c>
      <c r="D25" s="6">
        <f t="shared" si="1"/>
        <v>13</v>
      </c>
      <c r="E25" s="7">
        <v>2.4</v>
      </c>
      <c r="F25" s="8">
        <f t="shared" si="2"/>
        <v>31.2</v>
      </c>
      <c r="G25" s="7">
        <f t="shared" si="3"/>
        <v>30</v>
      </c>
      <c r="H25" s="7">
        <f t="shared" si="4"/>
        <v>1.2</v>
      </c>
    </row>
    <row r="26" spans="1:8" ht="17.25" customHeight="1" x14ac:dyDescent="0.25">
      <c r="A26" s="4" t="s">
        <v>30</v>
      </c>
      <c r="B26" s="5">
        <v>4</v>
      </c>
      <c r="C26" s="6">
        <f t="shared" si="0"/>
        <v>3</v>
      </c>
      <c r="D26" s="6">
        <f t="shared" si="1"/>
        <v>1</v>
      </c>
      <c r="E26" s="7">
        <v>12</v>
      </c>
      <c r="F26" s="8">
        <f t="shared" si="2"/>
        <v>12</v>
      </c>
      <c r="G26" s="7">
        <f t="shared" si="3"/>
        <v>11.53</v>
      </c>
      <c r="H26" s="7">
        <f t="shared" si="4"/>
        <v>0.47</v>
      </c>
    </row>
    <row r="27" spans="1:8" ht="17.25" customHeight="1" x14ac:dyDescent="0.25">
      <c r="A27" s="4" t="s">
        <v>31</v>
      </c>
      <c r="B27" s="5">
        <v>73</v>
      </c>
      <c r="C27" s="6">
        <f t="shared" si="0"/>
        <v>51</v>
      </c>
      <c r="D27" s="6">
        <f t="shared" si="1"/>
        <v>22</v>
      </c>
      <c r="E27" s="7">
        <v>18</v>
      </c>
      <c r="F27" s="8">
        <f t="shared" si="2"/>
        <v>396</v>
      </c>
      <c r="G27" s="7">
        <f t="shared" si="3"/>
        <v>380.76</v>
      </c>
      <c r="H27" s="7">
        <f t="shared" si="4"/>
        <v>15.24</v>
      </c>
    </row>
    <row r="28" spans="1:8" ht="17.25" customHeight="1" x14ac:dyDescent="0.25">
      <c r="A28" s="4" t="s">
        <v>32</v>
      </c>
      <c r="B28" s="5">
        <v>299</v>
      </c>
      <c r="C28" s="6">
        <f t="shared" si="0"/>
        <v>209</v>
      </c>
      <c r="D28" s="6">
        <f t="shared" si="1"/>
        <v>90</v>
      </c>
      <c r="E28" s="7">
        <v>3</v>
      </c>
      <c r="F28" s="8">
        <f t="shared" si="2"/>
        <v>270</v>
      </c>
      <c r="G28" s="7">
        <f t="shared" si="3"/>
        <v>259.61</v>
      </c>
      <c r="H28" s="7">
        <f t="shared" si="4"/>
        <v>10.39</v>
      </c>
    </row>
    <row r="29" spans="1:8" ht="17.25" customHeight="1" x14ac:dyDescent="0.25">
      <c r="A29" s="4" t="s">
        <v>33</v>
      </c>
      <c r="B29" s="5">
        <v>9</v>
      </c>
      <c r="C29" s="6">
        <f t="shared" si="0"/>
        <v>6</v>
      </c>
      <c r="D29" s="6">
        <f t="shared" si="1"/>
        <v>3</v>
      </c>
      <c r="E29" s="7">
        <v>5</v>
      </c>
      <c r="F29" s="8">
        <f t="shared" si="2"/>
        <v>15</v>
      </c>
      <c r="G29" s="7">
        <f t="shared" si="3"/>
        <v>14.42</v>
      </c>
      <c r="H29" s="7">
        <f t="shared" si="4"/>
        <v>0.57999999999999996</v>
      </c>
    </row>
    <row r="30" spans="1:8" ht="17.25" customHeight="1" x14ac:dyDescent="0.25">
      <c r="A30" s="4" t="s">
        <v>34</v>
      </c>
      <c r="B30" s="5">
        <v>5</v>
      </c>
      <c r="C30" s="6">
        <f t="shared" si="0"/>
        <v>4</v>
      </c>
      <c r="D30" s="6">
        <f t="shared" si="1"/>
        <v>1</v>
      </c>
      <c r="E30" s="7">
        <v>10</v>
      </c>
      <c r="F30" s="8">
        <f t="shared" si="2"/>
        <v>10</v>
      </c>
      <c r="G30" s="7">
        <f t="shared" si="3"/>
        <v>9.61</v>
      </c>
      <c r="H30" s="7">
        <f t="shared" si="4"/>
        <v>0.39</v>
      </c>
    </row>
    <row r="31" spans="1:8" ht="17.25" customHeight="1" x14ac:dyDescent="0.25">
      <c r="A31" s="4" t="s">
        <v>35</v>
      </c>
      <c r="B31" s="5">
        <v>45</v>
      </c>
      <c r="C31" s="6">
        <f t="shared" si="0"/>
        <v>32</v>
      </c>
      <c r="D31" s="6">
        <f t="shared" si="1"/>
        <v>13</v>
      </c>
      <c r="E31" s="7">
        <v>3.5</v>
      </c>
      <c r="F31" s="8">
        <f t="shared" si="2"/>
        <v>45.5</v>
      </c>
      <c r="G31" s="7">
        <f t="shared" si="3"/>
        <v>43.75</v>
      </c>
      <c r="H31" s="7">
        <f t="shared" si="4"/>
        <v>1.75</v>
      </c>
    </row>
    <row r="32" spans="1:8" ht="17.25" customHeight="1" x14ac:dyDescent="0.25">
      <c r="A32" s="4" t="s">
        <v>36</v>
      </c>
      <c r="B32" s="5">
        <v>4</v>
      </c>
      <c r="C32" s="6">
        <f t="shared" si="0"/>
        <v>3</v>
      </c>
      <c r="D32" s="6">
        <f t="shared" si="1"/>
        <v>1</v>
      </c>
      <c r="E32" s="7">
        <v>10</v>
      </c>
      <c r="F32" s="8">
        <f t="shared" si="2"/>
        <v>10</v>
      </c>
      <c r="G32" s="7">
        <f t="shared" si="3"/>
        <v>9.61</v>
      </c>
      <c r="H32" s="7">
        <f t="shared" si="4"/>
        <v>0.39</v>
      </c>
    </row>
    <row r="33" spans="1:8" ht="17.25" customHeight="1" x14ac:dyDescent="0.25">
      <c r="A33" s="4" t="s">
        <v>37</v>
      </c>
      <c r="B33" s="5">
        <v>26</v>
      </c>
      <c r="C33" s="6">
        <f t="shared" si="0"/>
        <v>18</v>
      </c>
      <c r="D33" s="6">
        <f t="shared" si="1"/>
        <v>8</v>
      </c>
      <c r="E33" s="7">
        <v>3.5</v>
      </c>
      <c r="F33" s="8">
        <f t="shared" si="2"/>
        <v>28</v>
      </c>
      <c r="G33" s="7">
        <f t="shared" si="3"/>
        <v>26.92</v>
      </c>
      <c r="H33" s="7">
        <f t="shared" si="4"/>
        <v>1.08</v>
      </c>
    </row>
    <row r="34" spans="1:8" ht="17.25" customHeight="1" x14ac:dyDescent="0.25">
      <c r="A34" s="4" t="s">
        <v>38</v>
      </c>
      <c r="B34" s="5">
        <v>5</v>
      </c>
      <c r="C34" s="6">
        <f t="shared" si="0"/>
        <v>4</v>
      </c>
      <c r="D34" s="6">
        <f t="shared" si="1"/>
        <v>1</v>
      </c>
      <c r="E34" s="7">
        <v>10</v>
      </c>
      <c r="F34" s="8">
        <f t="shared" si="2"/>
        <v>10</v>
      </c>
      <c r="G34" s="7">
        <f t="shared" si="3"/>
        <v>9.61</v>
      </c>
      <c r="H34" s="7">
        <f t="shared" si="4"/>
        <v>0.39</v>
      </c>
    </row>
    <row r="35" spans="1:8" ht="17.25" customHeight="1" x14ac:dyDescent="0.25">
      <c r="A35" s="4" t="s">
        <v>39</v>
      </c>
      <c r="B35" s="5">
        <v>49</v>
      </c>
      <c r="C35" s="6">
        <f t="shared" si="0"/>
        <v>34</v>
      </c>
      <c r="D35" s="6">
        <f t="shared" si="1"/>
        <v>15</v>
      </c>
      <c r="E35" s="7">
        <v>3.5</v>
      </c>
      <c r="F35" s="8">
        <f t="shared" si="2"/>
        <v>52.5</v>
      </c>
      <c r="G35" s="7">
        <f t="shared" si="3"/>
        <v>50.48</v>
      </c>
      <c r="H35" s="7">
        <f t="shared" si="4"/>
        <v>2.02</v>
      </c>
    </row>
    <row r="36" spans="1:8" ht="17.25" customHeight="1" x14ac:dyDescent="0.25">
      <c r="A36" s="4" t="s">
        <v>40</v>
      </c>
      <c r="B36" s="5">
        <v>1</v>
      </c>
      <c r="C36" s="6">
        <f t="shared" si="0"/>
        <v>1</v>
      </c>
      <c r="D36" s="6">
        <f t="shared" si="1"/>
        <v>0</v>
      </c>
      <c r="E36" s="7">
        <v>2</v>
      </c>
      <c r="F36" s="8">
        <f t="shared" si="2"/>
        <v>0</v>
      </c>
      <c r="G36" s="7">
        <f t="shared" si="3"/>
        <v>0</v>
      </c>
      <c r="H36" s="7">
        <f t="shared" si="4"/>
        <v>0</v>
      </c>
    </row>
    <row r="37" spans="1:8" ht="17.25" customHeight="1" x14ac:dyDescent="0.25">
      <c r="A37" s="9" t="s">
        <v>41</v>
      </c>
      <c r="B37" s="5">
        <v>12</v>
      </c>
      <c r="C37" s="6">
        <f t="shared" si="0"/>
        <v>8</v>
      </c>
      <c r="D37" s="6">
        <f t="shared" si="1"/>
        <v>4</v>
      </c>
      <c r="E37" s="7">
        <v>16</v>
      </c>
      <c r="F37" s="8">
        <f t="shared" si="2"/>
        <v>64</v>
      </c>
      <c r="G37" s="7">
        <f t="shared" si="3"/>
        <v>61.53</v>
      </c>
      <c r="H37" s="7">
        <f t="shared" si="4"/>
        <v>2.4700000000000002</v>
      </c>
    </row>
    <row r="38" spans="1:8" ht="17.25" customHeight="1" x14ac:dyDescent="0.25">
      <c r="A38" s="4" t="s">
        <v>42</v>
      </c>
      <c r="B38" s="5">
        <v>30</v>
      </c>
      <c r="C38" s="6">
        <f>ROUND(B38*70%,0)</f>
        <v>21</v>
      </c>
      <c r="D38" s="6">
        <f>ROUND(B38-C38,0)</f>
        <v>9</v>
      </c>
      <c r="E38" s="7">
        <v>4.5</v>
      </c>
      <c r="F38" s="8">
        <f>D38*E38</f>
        <v>40.5</v>
      </c>
      <c r="G38" s="7">
        <f>ROUNDDOWN(F38/1.04,2)</f>
        <v>38.94</v>
      </c>
      <c r="H38" s="7">
        <f>ROUND(F38-G38,2)</f>
        <v>1.56</v>
      </c>
    </row>
    <row r="39" spans="1:8" ht="17.25" customHeight="1" x14ac:dyDescent="0.25">
      <c r="A39" s="4" t="s">
        <v>43</v>
      </c>
      <c r="B39" s="5">
        <v>149</v>
      </c>
      <c r="C39" s="6">
        <f t="shared" si="0"/>
        <v>104</v>
      </c>
      <c r="D39" s="6">
        <f t="shared" si="1"/>
        <v>45</v>
      </c>
      <c r="E39" s="7">
        <v>2</v>
      </c>
      <c r="F39" s="8">
        <f t="shared" si="2"/>
        <v>90</v>
      </c>
      <c r="G39" s="7">
        <f t="shared" si="3"/>
        <v>86.53</v>
      </c>
      <c r="H39" s="7">
        <f t="shared" si="4"/>
        <v>3.47</v>
      </c>
    </row>
    <row r="40" spans="1:8" ht="17.25" customHeight="1" x14ac:dyDescent="0.25">
      <c r="A40" s="4" t="s">
        <v>44</v>
      </c>
      <c r="B40" s="5">
        <v>89</v>
      </c>
      <c r="C40" s="6">
        <f t="shared" si="0"/>
        <v>62</v>
      </c>
      <c r="D40" s="6">
        <f t="shared" si="1"/>
        <v>27</v>
      </c>
      <c r="E40" s="7">
        <v>2</v>
      </c>
      <c r="F40" s="8">
        <f t="shared" si="2"/>
        <v>54</v>
      </c>
      <c r="G40" s="7">
        <f t="shared" si="3"/>
        <v>51.92</v>
      </c>
      <c r="H40" s="7">
        <f t="shared" si="4"/>
        <v>2.08</v>
      </c>
    </row>
    <row r="41" spans="1:8" ht="17.25" customHeight="1" x14ac:dyDescent="0.25">
      <c r="A41" s="4" t="s">
        <v>45</v>
      </c>
      <c r="B41" s="5">
        <v>337</v>
      </c>
      <c r="C41" s="6">
        <f t="shared" si="0"/>
        <v>236</v>
      </c>
      <c r="D41" s="6">
        <f t="shared" si="1"/>
        <v>101</v>
      </c>
      <c r="E41" s="7">
        <v>1.8</v>
      </c>
      <c r="F41" s="8">
        <f t="shared" si="2"/>
        <v>181.8</v>
      </c>
      <c r="G41" s="7">
        <f t="shared" si="3"/>
        <v>174.8</v>
      </c>
      <c r="H41" s="7">
        <f t="shared" si="4"/>
        <v>7</v>
      </c>
    </row>
    <row r="42" spans="1:8" ht="17.25" customHeight="1" x14ac:dyDescent="0.25">
      <c r="A42" s="9" t="s">
        <v>46</v>
      </c>
      <c r="B42" s="5">
        <v>1</v>
      </c>
      <c r="C42" s="6">
        <f t="shared" si="0"/>
        <v>1</v>
      </c>
      <c r="D42" s="6">
        <f t="shared" si="1"/>
        <v>0</v>
      </c>
      <c r="E42" s="7">
        <v>20</v>
      </c>
      <c r="F42" s="8">
        <f t="shared" si="2"/>
        <v>0</v>
      </c>
      <c r="G42" s="7">
        <f t="shared" si="3"/>
        <v>0</v>
      </c>
      <c r="H42" s="7">
        <f t="shared" si="4"/>
        <v>0</v>
      </c>
    </row>
    <row r="43" spans="1:8" ht="17.25" customHeight="1" x14ac:dyDescent="0.25">
      <c r="A43" s="4" t="s">
        <v>47</v>
      </c>
      <c r="B43" s="5">
        <v>60</v>
      </c>
      <c r="C43" s="6">
        <f t="shared" ref="C43:C83" si="10">ROUND(B43*70%,0)</f>
        <v>42</v>
      </c>
      <c r="D43" s="6">
        <f t="shared" ref="D43:D83" si="11">ROUND(B43-C43,0)</f>
        <v>18</v>
      </c>
      <c r="E43" s="7">
        <v>12</v>
      </c>
      <c r="F43" s="8">
        <f t="shared" ref="F43:F83" si="12">D43*E43</f>
        <v>216</v>
      </c>
      <c r="G43" s="7">
        <f t="shared" ref="G43:G83" si="13">ROUNDDOWN(F43/1.04,2)</f>
        <v>207.69</v>
      </c>
      <c r="H43" s="7">
        <f t="shared" ref="H43:H83" si="14">ROUND(F43-G43,2)</f>
        <v>8.31</v>
      </c>
    </row>
    <row r="44" spans="1:8" ht="17.25" customHeight="1" x14ac:dyDescent="0.25">
      <c r="A44" s="4" t="s">
        <v>48</v>
      </c>
      <c r="B44" s="5">
        <v>3</v>
      </c>
      <c r="C44" s="6">
        <f t="shared" si="10"/>
        <v>2</v>
      </c>
      <c r="D44" s="6">
        <f t="shared" si="11"/>
        <v>1</v>
      </c>
      <c r="E44" s="7">
        <v>15</v>
      </c>
      <c r="F44" s="8">
        <f t="shared" si="12"/>
        <v>15</v>
      </c>
      <c r="G44" s="7">
        <f t="shared" si="13"/>
        <v>14.42</v>
      </c>
      <c r="H44" s="7">
        <f t="shared" si="14"/>
        <v>0.57999999999999996</v>
      </c>
    </row>
    <row r="45" spans="1:8" ht="17.25" customHeight="1" x14ac:dyDescent="0.25">
      <c r="A45" s="4" t="s">
        <v>49</v>
      </c>
      <c r="B45" s="5">
        <v>2</v>
      </c>
      <c r="C45" s="6">
        <f t="shared" si="10"/>
        <v>1</v>
      </c>
      <c r="D45" s="6">
        <f t="shared" si="11"/>
        <v>1</v>
      </c>
      <c r="E45" s="7">
        <v>3</v>
      </c>
      <c r="F45" s="8">
        <f t="shared" si="12"/>
        <v>3</v>
      </c>
      <c r="G45" s="7">
        <f t="shared" si="13"/>
        <v>2.88</v>
      </c>
      <c r="H45" s="7">
        <f t="shared" si="14"/>
        <v>0.12</v>
      </c>
    </row>
    <row r="46" spans="1:8" ht="17.25" customHeight="1" x14ac:dyDescent="0.25">
      <c r="A46" s="9" t="s">
        <v>50</v>
      </c>
      <c r="B46" s="5">
        <v>21</v>
      </c>
      <c r="C46" s="6">
        <f>ROUND(B46*70%,0)</f>
        <v>15</v>
      </c>
      <c r="D46" s="6">
        <f>ROUND(B46-C46,0)</f>
        <v>6</v>
      </c>
      <c r="E46" s="7">
        <v>10</v>
      </c>
      <c r="F46" s="8">
        <f>D46*E46</f>
        <v>60</v>
      </c>
      <c r="G46" s="7">
        <f>ROUNDDOWN(F46/1.04,2)</f>
        <v>57.69</v>
      </c>
      <c r="H46" s="7">
        <f>ROUND(F46-G46,2)</f>
        <v>2.31</v>
      </c>
    </row>
    <row r="47" spans="1:8" ht="17.25" customHeight="1" x14ac:dyDescent="0.25">
      <c r="A47" s="4" t="s">
        <v>51</v>
      </c>
      <c r="B47" s="5">
        <v>181</v>
      </c>
      <c r="C47" s="6">
        <f t="shared" si="10"/>
        <v>127</v>
      </c>
      <c r="D47" s="6">
        <f t="shared" si="11"/>
        <v>54</v>
      </c>
      <c r="E47" s="7">
        <v>0.65</v>
      </c>
      <c r="F47" s="8">
        <f t="shared" si="12"/>
        <v>35.1</v>
      </c>
      <c r="G47" s="7">
        <f t="shared" si="13"/>
        <v>33.75</v>
      </c>
      <c r="H47" s="7">
        <f t="shared" si="14"/>
        <v>1.35</v>
      </c>
    </row>
    <row r="48" spans="1:8" ht="17.25" customHeight="1" x14ac:dyDescent="0.25">
      <c r="A48" s="4" t="s">
        <v>52</v>
      </c>
      <c r="B48" s="5">
        <v>14</v>
      </c>
      <c r="C48" s="6">
        <f>ROUND(B48*70%,0)</f>
        <v>10</v>
      </c>
      <c r="D48" s="6">
        <f>ROUND(B48-C48,0)</f>
        <v>4</v>
      </c>
      <c r="E48" s="7">
        <v>3.5</v>
      </c>
      <c r="F48" s="8">
        <f>D48*E48</f>
        <v>14</v>
      </c>
      <c r="G48" s="7">
        <f>ROUNDDOWN(F48/1.04,2)</f>
        <v>13.46</v>
      </c>
      <c r="H48" s="7">
        <f>ROUND(F48-G48,2)</f>
        <v>0.54</v>
      </c>
    </row>
    <row r="49" spans="1:8" ht="17.25" customHeight="1" x14ac:dyDescent="0.25">
      <c r="A49" s="4" t="s">
        <v>53</v>
      </c>
      <c r="B49" s="5">
        <v>82</v>
      </c>
      <c r="C49" s="6">
        <f>ROUND(B49*70%,0)</f>
        <v>57</v>
      </c>
      <c r="D49" s="6">
        <f>ROUND(B49-C49,0)</f>
        <v>25</v>
      </c>
      <c r="E49" s="7">
        <v>2.8</v>
      </c>
      <c r="F49" s="8">
        <f>D49*E49</f>
        <v>70</v>
      </c>
      <c r="G49" s="7">
        <f>ROUNDDOWN(F49/1.04,2)</f>
        <v>67.3</v>
      </c>
      <c r="H49" s="7">
        <f>ROUND(F49-G49,2)</f>
        <v>2.7</v>
      </c>
    </row>
    <row r="50" spans="1:8" ht="17.25" customHeight="1" x14ac:dyDescent="0.25">
      <c r="A50" s="4" t="s">
        <v>54</v>
      </c>
      <c r="B50" s="5">
        <v>6</v>
      </c>
      <c r="C50" s="6">
        <f>ROUND(B50*70%,0)</f>
        <v>4</v>
      </c>
      <c r="D50" s="6">
        <f>ROUND(B50-C50,0)</f>
        <v>2</v>
      </c>
      <c r="E50" s="7">
        <v>3</v>
      </c>
      <c r="F50" s="8">
        <f>D50*E50</f>
        <v>6</v>
      </c>
      <c r="G50" s="7">
        <f>ROUNDDOWN(F50/1.04,2)</f>
        <v>5.76</v>
      </c>
      <c r="H50" s="7">
        <f>ROUND(F50-G50,2)</f>
        <v>0.24</v>
      </c>
    </row>
    <row r="51" spans="1:8" ht="17.25" customHeight="1" x14ac:dyDescent="0.25">
      <c r="A51" s="9" t="s">
        <v>55</v>
      </c>
      <c r="B51" s="5">
        <v>182</v>
      </c>
      <c r="C51" s="6">
        <f t="shared" si="10"/>
        <v>127</v>
      </c>
      <c r="D51" s="6">
        <f t="shared" si="11"/>
        <v>55</v>
      </c>
      <c r="E51" s="7">
        <v>1.9</v>
      </c>
      <c r="F51" s="8">
        <f t="shared" si="12"/>
        <v>104.5</v>
      </c>
      <c r="G51" s="7">
        <f t="shared" si="13"/>
        <v>100.48</v>
      </c>
      <c r="H51" s="7">
        <f t="shared" si="14"/>
        <v>4.0199999999999996</v>
      </c>
    </row>
    <row r="52" spans="1:8" ht="17.25" customHeight="1" x14ac:dyDescent="0.25">
      <c r="A52" s="4" t="s">
        <v>56</v>
      </c>
      <c r="B52" s="5">
        <v>2</v>
      </c>
      <c r="C52" s="6">
        <f t="shared" si="10"/>
        <v>1</v>
      </c>
      <c r="D52" s="6">
        <f>ROUND(B52-C52,0)</f>
        <v>1</v>
      </c>
      <c r="E52" s="7">
        <v>3</v>
      </c>
      <c r="F52" s="8">
        <f>D52*E52</f>
        <v>3</v>
      </c>
      <c r="G52" s="7">
        <f t="shared" si="13"/>
        <v>2.88</v>
      </c>
      <c r="H52" s="7">
        <f>ROUND(F52-G52,2)</f>
        <v>0.12</v>
      </c>
    </row>
    <row r="53" spans="1:8" ht="17.25" customHeight="1" x14ac:dyDescent="0.25">
      <c r="A53" s="4" t="s">
        <v>57</v>
      </c>
      <c r="B53" s="5">
        <v>563</v>
      </c>
      <c r="C53" s="6">
        <f t="shared" si="10"/>
        <v>394</v>
      </c>
      <c r="D53" s="6">
        <f t="shared" si="11"/>
        <v>169</v>
      </c>
      <c r="E53" s="7">
        <v>2</v>
      </c>
      <c r="F53" s="8">
        <f t="shared" si="12"/>
        <v>338</v>
      </c>
      <c r="G53" s="7">
        <f t="shared" si="13"/>
        <v>325</v>
      </c>
      <c r="H53" s="7">
        <f t="shared" si="14"/>
        <v>13</v>
      </c>
    </row>
    <row r="54" spans="1:8" ht="17.25" customHeight="1" x14ac:dyDescent="0.25">
      <c r="A54" s="4" t="s">
        <v>58</v>
      </c>
      <c r="B54" s="5">
        <v>336</v>
      </c>
      <c r="C54" s="6">
        <f>ROUND(B54*70%,0)</f>
        <v>235</v>
      </c>
      <c r="D54" s="6">
        <f>ROUND(B54-C54,0)</f>
        <v>101</v>
      </c>
      <c r="E54" s="7">
        <v>1</v>
      </c>
      <c r="F54" s="8">
        <f>D54*E54</f>
        <v>101</v>
      </c>
      <c r="G54" s="7">
        <f>ROUNDDOWN(F54/1.04,2)</f>
        <v>97.11</v>
      </c>
      <c r="H54" s="7">
        <f>ROUND(F54-G54,2)</f>
        <v>3.89</v>
      </c>
    </row>
    <row r="55" spans="1:8" ht="17.25" customHeight="1" x14ac:dyDescent="0.25">
      <c r="A55" s="4" t="s">
        <v>59</v>
      </c>
      <c r="B55" s="5">
        <v>112</v>
      </c>
      <c r="C55" s="6">
        <f>ROUND(B55*70%,0)</f>
        <v>78</v>
      </c>
      <c r="D55" s="6">
        <f>ROUND(B55-C55,0)</f>
        <v>34</v>
      </c>
      <c r="E55" s="7">
        <v>0.8</v>
      </c>
      <c r="F55" s="8">
        <f>D55*E55</f>
        <v>27.200000000000003</v>
      </c>
      <c r="G55" s="7">
        <f>ROUNDDOWN(F55/1.04,2)</f>
        <v>26.15</v>
      </c>
      <c r="H55" s="7">
        <f>ROUND(F55-G55,2)</f>
        <v>1.05</v>
      </c>
    </row>
    <row r="56" spans="1:8" ht="17.25" customHeight="1" x14ac:dyDescent="0.25">
      <c r="A56" s="4" t="s">
        <v>60</v>
      </c>
      <c r="B56" s="5">
        <v>3</v>
      </c>
      <c r="C56" s="6">
        <f>ROUND(B56*70%,0)</f>
        <v>2</v>
      </c>
      <c r="D56" s="6">
        <f>ROUND(B56-C56,0)</f>
        <v>1</v>
      </c>
      <c r="E56" s="7">
        <v>2.5</v>
      </c>
      <c r="F56" s="8">
        <f>D56*E56</f>
        <v>2.5</v>
      </c>
      <c r="G56" s="7">
        <f>ROUNDDOWN(F56/1.04,2)</f>
        <v>2.4</v>
      </c>
      <c r="H56" s="7">
        <f>ROUND(F56-G56,2)</f>
        <v>0.1</v>
      </c>
    </row>
    <row r="57" spans="1:8" ht="17.25" customHeight="1" x14ac:dyDescent="0.25">
      <c r="A57" s="4" t="s">
        <v>61</v>
      </c>
      <c r="B57" s="5">
        <v>25</v>
      </c>
      <c r="C57" s="6">
        <f>ROUND(B57*70%,0)</f>
        <v>18</v>
      </c>
      <c r="D57" s="6">
        <f>ROUND(B57-C57,0)</f>
        <v>7</v>
      </c>
      <c r="E57" s="7">
        <v>1</v>
      </c>
      <c r="F57" s="8">
        <f>D57*E57</f>
        <v>7</v>
      </c>
      <c r="G57" s="7">
        <f>ROUNDDOWN(F57/1.04,2)</f>
        <v>6.73</v>
      </c>
      <c r="H57" s="7">
        <f>ROUND(F57-G57,2)</f>
        <v>0.27</v>
      </c>
    </row>
    <row r="58" spans="1:8" ht="17.25" customHeight="1" x14ac:dyDescent="0.25">
      <c r="A58" s="4" t="s">
        <v>62</v>
      </c>
      <c r="B58" s="5">
        <v>338</v>
      </c>
      <c r="C58" s="6">
        <f t="shared" si="10"/>
        <v>237</v>
      </c>
      <c r="D58" s="6">
        <f t="shared" si="11"/>
        <v>101</v>
      </c>
      <c r="E58" s="7">
        <v>3</v>
      </c>
      <c r="F58" s="8">
        <f t="shared" si="12"/>
        <v>303</v>
      </c>
      <c r="G58" s="7">
        <f t="shared" si="13"/>
        <v>291.33999999999997</v>
      </c>
      <c r="H58" s="7">
        <f t="shared" si="14"/>
        <v>11.66</v>
      </c>
    </row>
    <row r="59" spans="1:8" ht="17.25" customHeight="1" x14ac:dyDescent="0.25">
      <c r="A59" s="4" t="s">
        <v>63</v>
      </c>
      <c r="B59" s="5">
        <v>9</v>
      </c>
      <c r="C59" s="6">
        <f t="shared" si="10"/>
        <v>6</v>
      </c>
      <c r="D59" s="6">
        <f t="shared" si="11"/>
        <v>3</v>
      </c>
      <c r="E59" s="7">
        <v>5</v>
      </c>
      <c r="F59" s="8">
        <f t="shared" si="12"/>
        <v>15</v>
      </c>
      <c r="G59" s="7">
        <f t="shared" si="13"/>
        <v>14.42</v>
      </c>
      <c r="H59" s="7">
        <f t="shared" si="14"/>
        <v>0.57999999999999996</v>
      </c>
    </row>
    <row r="60" spans="1:8" ht="17.25" customHeight="1" x14ac:dyDescent="0.25">
      <c r="A60" s="4" t="s">
        <v>64</v>
      </c>
      <c r="B60" s="5">
        <v>1013</v>
      </c>
      <c r="C60" s="6">
        <f t="shared" si="10"/>
        <v>709</v>
      </c>
      <c r="D60" s="6">
        <f t="shared" si="11"/>
        <v>304</v>
      </c>
      <c r="E60" s="7">
        <v>2.4</v>
      </c>
      <c r="F60" s="8">
        <f t="shared" si="12"/>
        <v>729.6</v>
      </c>
      <c r="G60" s="7">
        <f t="shared" si="13"/>
        <v>701.53</v>
      </c>
      <c r="H60" s="7">
        <f t="shared" si="14"/>
        <v>28.07</v>
      </c>
    </row>
    <row r="61" spans="1:8" ht="17.25" customHeight="1" x14ac:dyDescent="0.25">
      <c r="A61" s="4" t="s">
        <v>65</v>
      </c>
      <c r="B61" s="5">
        <v>14</v>
      </c>
      <c r="C61" s="6">
        <f t="shared" si="10"/>
        <v>10</v>
      </c>
      <c r="D61" s="6">
        <f t="shared" si="11"/>
        <v>4</v>
      </c>
      <c r="E61" s="7">
        <v>6</v>
      </c>
      <c r="F61" s="8">
        <f t="shared" si="12"/>
        <v>24</v>
      </c>
      <c r="G61" s="7">
        <f t="shared" si="13"/>
        <v>23.07</v>
      </c>
      <c r="H61" s="7">
        <f t="shared" si="14"/>
        <v>0.93</v>
      </c>
    </row>
    <row r="62" spans="1:8" ht="17.25" customHeight="1" x14ac:dyDescent="0.25">
      <c r="A62" s="4" t="s">
        <v>66</v>
      </c>
      <c r="B62" s="5">
        <v>111</v>
      </c>
      <c r="C62" s="6">
        <f>ROUND(B62*70%,0)</f>
        <v>78</v>
      </c>
      <c r="D62" s="6">
        <f>ROUND(B62-C62,0)</f>
        <v>33</v>
      </c>
      <c r="E62" s="7">
        <v>3.4</v>
      </c>
      <c r="F62" s="8">
        <f>D62*E62</f>
        <v>112.2</v>
      </c>
      <c r="G62" s="7">
        <f>ROUNDDOWN(F62/1.04,2)</f>
        <v>107.88</v>
      </c>
      <c r="H62" s="7">
        <f>ROUND(F62-G62,2)</f>
        <v>4.32</v>
      </c>
    </row>
    <row r="63" spans="1:8" ht="17.25" customHeight="1" x14ac:dyDescent="0.25">
      <c r="A63" s="4" t="s">
        <v>67</v>
      </c>
      <c r="B63" s="5">
        <v>7</v>
      </c>
      <c r="C63" s="6">
        <f t="shared" si="10"/>
        <v>5</v>
      </c>
      <c r="D63" s="6">
        <f t="shared" si="11"/>
        <v>2</v>
      </c>
      <c r="E63" s="7">
        <v>5</v>
      </c>
      <c r="F63" s="8">
        <f t="shared" si="12"/>
        <v>10</v>
      </c>
      <c r="G63" s="7">
        <f t="shared" si="13"/>
        <v>9.61</v>
      </c>
      <c r="H63" s="7">
        <f t="shared" si="14"/>
        <v>0.39</v>
      </c>
    </row>
    <row r="64" spans="1:8" ht="17.25" customHeight="1" x14ac:dyDescent="0.25">
      <c r="A64" s="9" t="s">
        <v>68</v>
      </c>
      <c r="B64" s="5">
        <v>2</v>
      </c>
      <c r="C64" s="6">
        <f t="shared" si="10"/>
        <v>1</v>
      </c>
      <c r="D64" s="6">
        <f t="shared" si="11"/>
        <v>1</v>
      </c>
      <c r="E64" s="7">
        <v>2.5</v>
      </c>
      <c r="F64" s="8">
        <f t="shared" si="12"/>
        <v>2.5</v>
      </c>
      <c r="G64" s="7">
        <f t="shared" si="13"/>
        <v>2.4</v>
      </c>
      <c r="H64" s="7">
        <f t="shared" si="14"/>
        <v>0.1</v>
      </c>
    </row>
    <row r="65" spans="1:8" ht="17.25" customHeight="1" x14ac:dyDescent="0.25">
      <c r="A65" s="4" t="s">
        <v>69</v>
      </c>
      <c r="B65" s="5">
        <v>267</v>
      </c>
      <c r="C65" s="6">
        <f>ROUND(B65*70%,0)</f>
        <v>187</v>
      </c>
      <c r="D65" s="6">
        <f>ROUND(B65-C65,0)</f>
        <v>80</v>
      </c>
      <c r="E65" s="7">
        <v>3</v>
      </c>
      <c r="F65" s="8">
        <f>D65*E65</f>
        <v>240</v>
      </c>
      <c r="G65" s="7">
        <f>ROUNDDOWN(F65/1.04,2)</f>
        <v>230.76</v>
      </c>
      <c r="H65" s="7">
        <f>ROUND(F65-G65,2)</f>
        <v>9.24</v>
      </c>
    </row>
    <row r="66" spans="1:8" ht="17.25" customHeight="1" x14ac:dyDescent="0.25">
      <c r="A66" s="4" t="s">
        <v>70</v>
      </c>
      <c r="B66" s="5">
        <v>2</v>
      </c>
      <c r="C66" s="6">
        <f t="shared" si="10"/>
        <v>1</v>
      </c>
      <c r="D66" s="6">
        <f t="shared" si="11"/>
        <v>1</v>
      </c>
      <c r="E66" s="7">
        <v>8</v>
      </c>
      <c r="F66" s="8">
        <f t="shared" si="12"/>
        <v>8</v>
      </c>
      <c r="G66" s="7">
        <f t="shared" si="13"/>
        <v>7.69</v>
      </c>
      <c r="H66" s="7">
        <f t="shared" si="14"/>
        <v>0.31</v>
      </c>
    </row>
    <row r="67" spans="1:8" ht="17.25" customHeight="1" x14ac:dyDescent="0.25">
      <c r="A67" s="4" t="s">
        <v>71</v>
      </c>
      <c r="B67" s="5">
        <v>20</v>
      </c>
      <c r="C67" s="6">
        <f>ROUND(B67*70%,0)</f>
        <v>14</v>
      </c>
      <c r="D67" s="6">
        <f>ROUND(B67-C67,0)</f>
        <v>6</v>
      </c>
      <c r="E67" s="7">
        <v>3</v>
      </c>
      <c r="F67" s="8">
        <f>D67*E67</f>
        <v>18</v>
      </c>
      <c r="G67" s="7">
        <f>ROUNDDOWN(F67/1.04,2)</f>
        <v>17.3</v>
      </c>
      <c r="H67" s="7">
        <f>ROUND(F67-G67,2)</f>
        <v>0.7</v>
      </c>
    </row>
    <row r="68" spans="1:8" ht="17.25" customHeight="1" x14ac:dyDescent="0.25">
      <c r="A68" s="4" t="s">
        <v>72</v>
      </c>
      <c r="B68" s="5">
        <v>0</v>
      </c>
      <c r="C68" s="6">
        <f t="shared" si="10"/>
        <v>0</v>
      </c>
      <c r="D68" s="6">
        <f t="shared" si="11"/>
        <v>0</v>
      </c>
      <c r="E68" s="7">
        <v>8</v>
      </c>
      <c r="F68" s="8">
        <f t="shared" si="12"/>
        <v>0</v>
      </c>
      <c r="G68" s="7">
        <f t="shared" si="13"/>
        <v>0</v>
      </c>
      <c r="H68" s="7">
        <f t="shared" si="14"/>
        <v>0</v>
      </c>
    </row>
    <row r="69" spans="1:8" ht="17.25" customHeight="1" x14ac:dyDescent="0.25">
      <c r="A69" s="4" t="s">
        <v>73</v>
      </c>
      <c r="B69" s="5">
        <v>3</v>
      </c>
      <c r="C69" s="6">
        <f t="shared" si="10"/>
        <v>2</v>
      </c>
      <c r="D69" s="6">
        <f t="shared" si="11"/>
        <v>1</v>
      </c>
      <c r="E69" s="7">
        <v>6</v>
      </c>
      <c r="F69" s="8">
        <f t="shared" si="12"/>
        <v>6</v>
      </c>
      <c r="G69" s="7">
        <f t="shared" si="13"/>
        <v>5.76</v>
      </c>
      <c r="H69" s="7">
        <f t="shared" si="14"/>
        <v>0.24</v>
      </c>
    </row>
    <row r="70" spans="1:8" ht="17.25" customHeight="1" x14ac:dyDescent="0.25">
      <c r="A70" s="9" t="s">
        <v>74</v>
      </c>
      <c r="B70" s="5">
        <v>1</v>
      </c>
      <c r="C70" s="6">
        <f t="shared" si="10"/>
        <v>1</v>
      </c>
      <c r="D70" s="6">
        <f t="shared" si="11"/>
        <v>0</v>
      </c>
      <c r="E70" s="7">
        <v>15</v>
      </c>
      <c r="F70" s="8">
        <f t="shared" si="12"/>
        <v>0</v>
      </c>
      <c r="G70" s="7">
        <f t="shared" si="13"/>
        <v>0</v>
      </c>
      <c r="H70" s="7">
        <f t="shared" si="14"/>
        <v>0</v>
      </c>
    </row>
    <row r="71" spans="1:8" ht="17.25" customHeight="1" x14ac:dyDescent="0.25">
      <c r="A71" s="9" t="s">
        <v>75</v>
      </c>
      <c r="B71" s="5">
        <v>117</v>
      </c>
      <c r="C71" s="6">
        <f t="shared" si="10"/>
        <v>82</v>
      </c>
      <c r="D71" s="6">
        <f t="shared" si="11"/>
        <v>35</v>
      </c>
      <c r="E71" s="7">
        <v>10</v>
      </c>
      <c r="F71" s="8">
        <f t="shared" si="12"/>
        <v>350</v>
      </c>
      <c r="G71" s="7">
        <f t="shared" si="13"/>
        <v>336.53</v>
      </c>
      <c r="H71" s="7">
        <f t="shared" si="14"/>
        <v>13.47</v>
      </c>
    </row>
    <row r="72" spans="1:8" ht="17.25" customHeight="1" x14ac:dyDescent="0.25">
      <c r="A72" s="9" t="s">
        <v>76</v>
      </c>
      <c r="B72" s="5">
        <v>11</v>
      </c>
      <c r="C72" s="6">
        <f t="shared" si="10"/>
        <v>8</v>
      </c>
      <c r="D72" s="6">
        <f t="shared" si="11"/>
        <v>3</v>
      </c>
      <c r="E72" s="7">
        <v>9</v>
      </c>
      <c r="F72" s="8">
        <f t="shared" si="12"/>
        <v>27</v>
      </c>
      <c r="G72" s="7">
        <f t="shared" si="13"/>
        <v>25.96</v>
      </c>
      <c r="H72" s="7">
        <f t="shared" si="14"/>
        <v>1.04</v>
      </c>
    </row>
    <row r="73" spans="1:8" ht="17.25" customHeight="1" x14ac:dyDescent="0.25">
      <c r="A73" s="9" t="s">
        <v>77</v>
      </c>
      <c r="B73" s="5">
        <v>11</v>
      </c>
      <c r="C73" s="6">
        <f t="shared" si="10"/>
        <v>8</v>
      </c>
      <c r="D73" s="6">
        <f t="shared" si="11"/>
        <v>3</v>
      </c>
      <c r="E73" s="7">
        <v>9</v>
      </c>
      <c r="F73" s="8">
        <f t="shared" si="12"/>
        <v>27</v>
      </c>
      <c r="G73" s="7">
        <f t="shared" si="13"/>
        <v>25.96</v>
      </c>
      <c r="H73" s="7">
        <f t="shared" si="14"/>
        <v>1.04</v>
      </c>
    </row>
    <row r="74" spans="1:8" ht="17.25" customHeight="1" x14ac:dyDescent="0.25">
      <c r="A74" s="9" t="s">
        <v>78</v>
      </c>
      <c r="B74" s="5">
        <v>10</v>
      </c>
      <c r="C74" s="6">
        <f t="shared" si="10"/>
        <v>7</v>
      </c>
      <c r="D74" s="6">
        <f t="shared" si="11"/>
        <v>3</v>
      </c>
      <c r="E74" s="7">
        <v>9</v>
      </c>
      <c r="F74" s="8">
        <f t="shared" si="12"/>
        <v>27</v>
      </c>
      <c r="G74" s="7">
        <f t="shared" si="13"/>
        <v>25.96</v>
      </c>
      <c r="H74" s="7">
        <f t="shared" si="14"/>
        <v>1.04</v>
      </c>
    </row>
    <row r="75" spans="1:8" ht="17.25" customHeight="1" x14ac:dyDescent="0.25">
      <c r="A75" s="4" t="s">
        <v>79</v>
      </c>
      <c r="B75" s="5">
        <v>66</v>
      </c>
      <c r="C75" s="6">
        <f t="shared" si="10"/>
        <v>46</v>
      </c>
      <c r="D75" s="6">
        <f t="shared" si="11"/>
        <v>20</v>
      </c>
      <c r="E75" s="7">
        <v>5</v>
      </c>
      <c r="F75" s="8">
        <f t="shared" si="12"/>
        <v>100</v>
      </c>
      <c r="G75" s="7">
        <f t="shared" si="13"/>
        <v>96.15</v>
      </c>
      <c r="H75" s="7">
        <f t="shared" si="14"/>
        <v>3.85</v>
      </c>
    </row>
    <row r="76" spans="1:8" ht="17.25" customHeight="1" x14ac:dyDescent="0.25">
      <c r="A76" s="4" t="s">
        <v>80</v>
      </c>
      <c r="B76" s="5">
        <v>56</v>
      </c>
      <c r="C76" s="6">
        <f t="shared" si="10"/>
        <v>39</v>
      </c>
      <c r="D76" s="6">
        <f t="shared" si="11"/>
        <v>17</v>
      </c>
      <c r="E76" s="7">
        <v>8.5</v>
      </c>
      <c r="F76" s="8">
        <f t="shared" si="12"/>
        <v>144.5</v>
      </c>
      <c r="G76" s="7">
        <f t="shared" si="13"/>
        <v>138.94</v>
      </c>
      <c r="H76" s="7">
        <f t="shared" si="14"/>
        <v>5.56</v>
      </c>
    </row>
    <row r="77" spans="1:8" ht="17.25" customHeight="1" x14ac:dyDescent="0.25">
      <c r="A77" s="4" t="s">
        <v>81</v>
      </c>
      <c r="B77" s="5">
        <v>78</v>
      </c>
      <c r="C77" s="6">
        <f>ROUND(B77*70%,0)</f>
        <v>55</v>
      </c>
      <c r="D77" s="6">
        <f>ROUND(B77-C77,0)</f>
        <v>23</v>
      </c>
      <c r="E77" s="7">
        <v>1.6</v>
      </c>
      <c r="F77" s="8">
        <f>D77*E77</f>
        <v>36.800000000000004</v>
      </c>
      <c r="G77" s="7">
        <f>ROUNDDOWN(F77/1.04,2)</f>
        <v>35.380000000000003</v>
      </c>
      <c r="H77" s="7">
        <f>ROUND(F77-G77,2)</f>
        <v>1.42</v>
      </c>
    </row>
    <row r="78" spans="1:8" ht="17.25" customHeight="1" x14ac:dyDescent="0.25">
      <c r="A78" s="4" t="s">
        <v>82</v>
      </c>
      <c r="B78" s="5">
        <v>255</v>
      </c>
      <c r="C78" s="6">
        <f t="shared" si="10"/>
        <v>179</v>
      </c>
      <c r="D78" s="6">
        <f>ROUND(B78-C78,0)</f>
        <v>76</v>
      </c>
      <c r="E78" s="7">
        <v>1.6</v>
      </c>
      <c r="F78" s="8">
        <f>D78*E78</f>
        <v>121.60000000000001</v>
      </c>
      <c r="G78" s="7">
        <f t="shared" si="13"/>
        <v>116.92</v>
      </c>
      <c r="H78" s="7">
        <f>ROUND(F78-G78,2)</f>
        <v>4.68</v>
      </c>
    </row>
    <row r="79" spans="1:8" ht="17.25" customHeight="1" x14ac:dyDescent="0.25">
      <c r="A79" s="4" t="s">
        <v>83</v>
      </c>
      <c r="B79" s="5">
        <v>268</v>
      </c>
      <c r="C79" s="6">
        <f t="shared" si="10"/>
        <v>188</v>
      </c>
      <c r="D79" s="6">
        <f>ROUND(B79-C79,0)</f>
        <v>80</v>
      </c>
      <c r="E79" s="7">
        <v>1.6</v>
      </c>
      <c r="F79" s="8">
        <f>D79*E79</f>
        <v>128</v>
      </c>
      <c r="G79" s="7">
        <f t="shared" si="13"/>
        <v>123.07</v>
      </c>
      <c r="H79" s="7">
        <f>ROUND(F79-G79,2)</f>
        <v>4.93</v>
      </c>
    </row>
    <row r="80" spans="1:8" ht="17.25" customHeight="1" x14ac:dyDescent="0.25">
      <c r="A80" s="4" t="s">
        <v>84</v>
      </c>
      <c r="B80" s="5">
        <v>8</v>
      </c>
      <c r="C80" s="6">
        <f t="shared" si="10"/>
        <v>6</v>
      </c>
      <c r="D80" s="6">
        <f>ROUND(B80-C80,0)</f>
        <v>2</v>
      </c>
      <c r="E80" s="7">
        <v>3.5</v>
      </c>
      <c r="F80" s="8">
        <f>D80*E80</f>
        <v>7</v>
      </c>
      <c r="G80" s="7">
        <f t="shared" si="13"/>
        <v>6.73</v>
      </c>
      <c r="H80" s="7">
        <f>ROUND(F80-G80,2)</f>
        <v>0.27</v>
      </c>
    </row>
    <row r="81" spans="1:8" ht="17.25" customHeight="1" x14ac:dyDescent="0.25">
      <c r="A81" s="4" t="s">
        <v>85</v>
      </c>
      <c r="B81" s="5">
        <v>245</v>
      </c>
      <c r="C81" s="6">
        <f t="shared" si="10"/>
        <v>172</v>
      </c>
      <c r="D81" s="6">
        <f>ROUND(B81-C81,0)</f>
        <v>73</v>
      </c>
      <c r="E81" s="7">
        <v>7</v>
      </c>
      <c r="F81" s="8">
        <f>D81*E81</f>
        <v>511</v>
      </c>
      <c r="G81" s="7">
        <f t="shared" si="13"/>
        <v>491.34</v>
      </c>
      <c r="H81" s="7">
        <f>ROUND(F81-G81,2)</f>
        <v>19.66</v>
      </c>
    </row>
    <row r="82" spans="1:8" ht="17.25" customHeight="1" x14ac:dyDescent="0.25">
      <c r="A82" s="4" t="s">
        <v>86</v>
      </c>
      <c r="B82" s="5">
        <v>1</v>
      </c>
      <c r="C82" s="6">
        <f>ROUND(B82*70%,0)</f>
        <v>1</v>
      </c>
      <c r="D82" s="6">
        <f>ROUND(B82-C82,0)</f>
        <v>0</v>
      </c>
      <c r="E82" s="7">
        <v>6</v>
      </c>
      <c r="F82" s="8">
        <f>D82*E82</f>
        <v>0</v>
      </c>
      <c r="G82" s="7">
        <f>ROUNDDOWN(F82/1.04,2)</f>
        <v>0</v>
      </c>
      <c r="H82" s="7">
        <f>ROUND(F82-G82,2)</f>
        <v>0</v>
      </c>
    </row>
    <row r="83" spans="1:8" ht="17.25" customHeight="1" x14ac:dyDescent="0.25">
      <c r="A83" s="4" t="s">
        <v>87</v>
      </c>
      <c r="B83" s="5">
        <v>209</v>
      </c>
      <c r="C83" s="6">
        <f t="shared" si="10"/>
        <v>146</v>
      </c>
      <c r="D83" s="6">
        <f t="shared" si="11"/>
        <v>63</v>
      </c>
      <c r="E83" s="7">
        <v>2</v>
      </c>
      <c r="F83" s="8">
        <f t="shared" si="12"/>
        <v>126</v>
      </c>
      <c r="G83" s="7">
        <f t="shared" si="13"/>
        <v>121.15</v>
      </c>
      <c r="H83" s="7">
        <f t="shared" si="14"/>
        <v>4.8499999999999996</v>
      </c>
    </row>
    <row r="84" spans="1:8" ht="17.25" customHeight="1" x14ac:dyDescent="0.25">
      <c r="A84" s="4" t="s">
        <v>88</v>
      </c>
      <c r="B84" s="5">
        <v>149</v>
      </c>
      <c r="C84" s="6">
        <f t="shared" ref="C84:C91" si="15">ROUND(B84*70%,0)</f>
        <v>104</v>
      </c>
      <c r="D84" s="6">
        <f t="shared" ref="D84:D91" si="16">ROUND(B84-C84,0)</f>
        <v>45</v>
      </c>
      <c r="E84" s="7">
        <v>2</v>
      </c>
      <c r="F84" s="8">
        <f t="shared" ref="F84:F91" si="17">D84*E84</f>
        <v>90</v>
      </c>
      <c r="G84" s="7">
        <f t="shared" ref="G84:G91" si="18">ROUNDDOWN(F84/1.04,2)</f>
        <v>86.53</v>
      </c>
      <c r="H84" s="7">
        <f t="shared" ref="H84:H91" si="19">ROUND(F84-G84,2)</f>
        <v>3.47</v>
      </c>
    </row>
    <row r="85" spans="1:8" ht="17.25" customHeight="1" x14ac:dyDescent="0.25">
      <c r="A85" s="4" t="s">
        <v>89</v>
      </c>
      <c r="B85" s="5">
        <v>102</v>
      </c>
      <c r="C85" s="6">
        <f t="shared" si="15"/>
        <v>71</v>
      </c>
      <c r="D85" s="6">
        <f t="shared" si="16"/>
        <v>31</v>
      </c>
      <c r="E85" s="7">
        <v>1.5</v>
      </c>
      <c r="F85" s="8">
        <f t="shared" si="17"/>
        <v>46.5</v>
      </c>
      <c r="G85" s="7">
        <f t="shared" si="18"/>
        <v>44.71</v>
      </c>
      <c r="H85" s="7">
        <f t="shared" si="19"/>
        <v>1.79</v>
      </c>
    </row>
    <row r="86" spans="1:8" ht="17.25" customHeight="1" x14ac:dyDescent="0.25">
      <c r="A86" s="9" t="s">
        <v>90</v>
      </c>
      <c r="B86" s="5">
        <v>174</v>
      </c>
      <c r="C86" s="6">
        <f t="shared" si="15"/>
        <v>122</v>
      </c>
      <c r="D86" s="6">
        <f t="shared" si="16"/>
        <v>52</v>
      </c>
      <c r="E86" s="7">
        <v>3</v>
      </c>
      <c r="F86" s="8">
        <f t="shared" si="17"/>
        <v>156</v>
      </c>
      <c r="G86" s="7">
        <f t="shared" si="18"/>
        <v>150</v>
      </c>
      <c r="H86" s="7">
        <f t="shared" si="19"/>
        <v>6</v>
      </c>
    </row>
    <row r="87" spans="1:8" ht="17.25" customHeight="1" x14ac:dyDescent="0.25">
      <c r="A87" s="4" t="s">
        <v>91</v>
      </c>
      <c r="B87" s="5">
        <v>49</v>
      </c>
      <c r="C87" s="6">
        <f t="shared" si="15"/>
        <v>34</v>
      </c>
      <c r="D87" s="6">
        <f t="shared" si="16"/>
        <v>15</v>
      </c>
      <c r="E87" s="7">
        <v>0.85</v>
      </c>
      <c r="F87" s="8">
        <f t="shared" si="17"/>
        <v>12.75</v>
      </c>
      <c r="G87" s="7">
        <f t="shared" si="18"/>
        <v>12.25</v>
      </c>
      <c r="H87" s="7">
        <f t="shared" si="19"/>
        <v>0.5</v>
      </c>
    </row>
    <row r="88" spans="1:8" ht="17.25" customHeight="1" x14ac:dyDescent="0.25">
      <c r="A88" s="9" t="s">
        <v>92</v>
      </c>
      <c r="B88" s="5">
        <v>2</v>
      </c>
      <c r="C88" s="6">
        <f>ROUND(B88*70%,0)</f>
        <v>1</v>
      </c>
      <c r="D88" s="6">
        <f>ROUND(B88-C88,0)</f>
        <v>1</v>
      </c>
      <c r="E88" s="7">
        <v>2.5</v>
      </c>
      <c r="F88" s="8">
        <f>D88*E88</f>
        <v>2.5</v>
      </c>
      <c r="G88" s="7">
        <f>ROUNDDOWN(F88/1.04,2)</f>
        <v>2.4</v>
      </c>
      <c r="H88" s="7">
        <f>ROUND(F88-G88,2)</f>
        <v>0.1</v>
      </c>
    </row>
    <row r="89" spans="1:8" ht="17.25" customHeight="1" x14ac:dyDescent="0.25">
      <c r="A89" s="4" t="s">
        <v>93</v>
      </c>
      <c r="B89" s="5">
        <v>1463</v>
      </c>
      <c r="C89" s="6">
        <f>ROUND(B89*70%,0)</f>
        <v>1024</v>
      </c>
      <c r="D89" s="6">
        <f>ROUND(B89-C89,0)</f>
        <v>439</v>
      </c>
      <c r="E89" s="7">
        <v>1</v>
      </c>
      <c r="F89" s="8">
        <f>D89*E89</f>
        <v>439</v>
      </c>
      <c r="G89" s="7">
        <f>ROUNDDOWN(F89/1.04,2)</f>
        <v>422.11</v>
      </c>
      <c r="H89" s="7">
        <f>ROUND(F89-G89,2)</f>
        <v>16.89</v>
      </c>
    </row>
    <row r="90" spans="1:8" ht="17.25" customHeight="1" x14ac:dyDescent="0.25">
      <c r="A90" s="9" t="s">
        <v>94</v>
      </c>
      <c r="B90" s="5">
        <v>8</v>
      </c>
      <c r="C90" s="6">
        <f t="shared" ref="C90" si="20">ROUND(B90*70%,0)</f>
        <v>6</v>
      </c>
      <c r="D90" s="6">
        <f t="shared" ref="D90" si="21">ROUND(B90-C90,0)</f>
        <v>2</v>
      </c>
      <c r="E90" s="7">
        <v>2</v>
      </c>
      <c r="F90" s="8">
        <f t="shared" ref="F90" si="22">D90*E90</f>
        <v>4</v>
      </c>
      <c r="G90" s="7">
        <f t="shared" ref="G90" si="23">ROUNDDOWN(F90/1.04,2)</f>
        <v>3.84</v>
      </c>
      <c r="H90" s="7">
        <f t="shared" ref="H90" si="24">ROUND(F90-G90,2)</f>
        <v>0.16</v>
      </c>
    </row>
    <row r="91" spans="1:8" ht="17.25" customHeight="1" x14ac:dyDescent="0.25">
      <c r="A91" s="4" t="s">
        <v>95</v>
      </c>
      <c r="B91" s="5">
        <v>332</v>
      </c>
      <c r="C91" s="6">
        <f t="shared" si="15"/>
        <v>232</v>
      </c>
      <c r="D91" s="6">
        <f t="shared" si="16"/>
        <v>100</v>
      </c>
      <c r="E91" s="7">
        <v>2</v>
      </c>
      <c r="F91" s="8">
        <f t="shared" si="17"/>
        <v>200</v>
      </c>
      <c r="G91" s="7">
        <f t="shared" si="18"/>
        <v>192.3</v>
      </c>
      <c r="H91" s="7">
        <f t="shared" si="19"/>
        <v>7.7</v>
      </c>
    </row>
    <row r="92" spans="1:8" ht="16.5" thickBot="1" x14ac:dyDescent="0.3">
      <c r="A92" s="14" t="s">
        <v>96</v>
      </c>
      <c r="B92" s="14"/>
      <c r="C92" s="14"/>
      <c r="D92" s="14"/>
      <c r="E92" s="14"/>
      <c r="F92" s="14"/>
      <c r="G92" s="14"/>
      <c r="H92" s="10">
        <f>SUM(H63:H91)</f>
        <v>109.4</v>
      </c>
    </row>
    <row r="95" spans="1:8" x14ac:dyDescent="0.25">
      <c r="A95" s="11"/>
    </row>
    <row r="96" spans="1:8" x14ac:dyDescent="0.25">
      <c r="A96" s="11"/>
    </row>
    <row r="97" spans="1:1" x14ac:dyDescent="0.25">
      <c r="A97" s="11"/>
    </row>
    <row r="98" spans="1:1" x14ac:dyDescent="0.25">
      <c r="A98" s="11"/>
    </row>
  </sheetData>
  <mergeCells count="5">
    <mergeCell ref="A1:H3"/>
    <mergeCell ref="A4:C5"/>
    <mergeCell ref="D4:F5"/>
    <mergeCell ref="G4:H5"/>
    <mergeCell ref="A92:G92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2022-04-09T07:31:07Z</dcterms:created>
  <dcterms:modified xsi:type="dcterms:W3CDTF">2022-04-09T07:34:01Z</dcterms:modified>
</cp:coreProperties>
</file>