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8445"/>
  </bookViews>
  <sheets>
    <sheet name="LUG AGO SET 2023" sheetId="1" r:id="rId1"/>
  </sheets>
  <calcPr calcId="145621"/>
</workbook>
</file>

<file path=xl/calcChain.xml><?xml version="1.0" encoding="utf-8"?>
<calcChain xmlns="http://schemas.openxmlformats.org/spreadsheetml/2006/main">
  <c r="I70" i="1" l="1"/>
  <c r="D65" i="1" l="1"/>
  <c r="E65" i="1" s="1"/>
  <c r="G65" i="1" s="1"/>
  <c r="D66" i="1"/>
  <c r="E66" i="1" s="1"/>
  <c r="G66" i="1" s="1"/>
  <c r="D69" i="1"/>
  <c r="E69" i="1" s="1"/>
  <c r="G69" i="1" s="1"/>
  <c r="D68" i="1"/>
  <c r="E68" i="1" s="1"/>
  <c r="G68" i="1" s="1"/>
  <c r="D67" i="1"/>
  <c r="E67" i="1" s="1"/>
  <c r="G67" i="1" s="1"/>
  <c r="H67" i="1" s="1"/>
  <c r="D64" i="1"/>
  <c r="E64" i="1" s="1"/>
  <c r="G64" i="1" s="1"/>
  <c r="D63" i="1"/>
  <c r="E63" i="1" s="1"/>
  <c r="G63" i="1" s="1"/>
  <c r="D62" i="1"/>
  <c r="E62" i="1" s="1"/>
  <c r="G62" i="1" s="1"/>
  <c r="D61" i="1"/>
  <c r="E61" i="1" s="1"/>
  <c r="G61" i="1" s="1"/>
  <c r="D60" i="1"/>
  <c r="E60" i="1" s="1"/>
  <c r="G60" i="1" s="1"/>
  <c r="D59" i="1"/>
  <c r="E59" i="1" s="1"/>
  <c r="G59" i="1" s="1"/>
  <c r="D58" i="1"/>
  <c r="E58" i="1" s="1"/>
  <c r="G58" i="1" s="1"/>
  <c r="D57" i="1"/>
  <c r="E57" i="1" s="1"/>
  <c r="G57" i="1" s="1"/>
  <c r="H57" i="1" s="1"/>
  <c r="D56" i="1"/>
  <c r="E56" i="1" s="1"/>
  <c r="G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D50" i="1"/>
  <c r="E50" i="1" s="1"/>
  <c r="G50" i="1" s="1"/>
  <c r="H50" i="1" s="1"/>
  <c r="D49" i="1"/>
  <c r="E49" i="1" s="1"/>
  <c r="G49" i="1" s="1"/>
  <c r="H49" i="1" s="1"/>
  <c r="I49" i="1" s="1"/>
  <c r="D48" i="1"/>
  <c r="E48" i="1" s="1"/>
  <c r="G48" i="1" s="1"/>
  <c r="D47" i="1"/>
  <c r="E47" i="1" s="1"/>
  <c r="G47" i="1" s="1"/>
  <c r="H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H40" i="1" s="1"/>
  <c r="D39" i="1"/>
  <c r="E39" i="1" s="1"/>
  <c r="G39" i="1" s="1"/>
  <c r="D38" i="1"/>
  <c r="E38" i="1" s="1"/>
  <c r="G38" i="1" s="1"/>
  <c r="H38" i="1" s="1"/>
  <c r="D37" i="1"/>
  <c r="E37" i="1" s="1"/>
  <c r="G37" i="1" s="1"/>
  <c r="D36" i="1"/>
  <c r="E36" i="1" s="1"/>
  <c r="G36" i="1" s="1"/>
  <c r="H36" i="1" s="1"/>
  <c r="D35" i="1"/>
  <c r="E35" i="1" s="1"/>
  <c r="G35" i="1" s="1"/>
  <c r="H35" i="1" s="1"/>
  <c r="I35" i="1" s="1"/>
  <c r="D34" i="1"/>
  <c r="E34" i="1" s="1"/>
  <c r="G34" i="1" s="1"/>
  <c r="D33" i="1"/>
  <c r="E33" i="1" s="1"/>
  <c r="G33" i="1" s="1"/>
  <c r="H33" i="1" s="1"/>
  <c r="D32" i="1"/>
  <c r="E32" i="1" s="1"/>
  <c r="G32" i="1" s="1"/>
  <c r="H32" i="1" s="1"/>
  <c r="I32" i="1" s="1"/>
  <c r="D31" i="1"/>
  <c r="E31" i="1" s="1"/>
  <c r="G31" i="1" s="1"/>
  <c r="H31" i="1" s="1"/>
  <c r="I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H26" i="1" s="1"/>
  <c r="I26" i="1" s="1"/>
  <c r="D25" i="1"/>
  <c r="E25" i="1" s="1"/>
  <c r="G25" i="1" s="1"/>
  <c r="D24" i="1"/>
  <c r="E24" i="1" s="1"/>
  <c r="G24" i="1" s="1"/>
  <c r="D23" i="1"/>
  <c r="E23" i="1" s="1"/>
  <c r="G23" i="1" s="1"/>
  <c r="H23" i="1" s="1"/>
  <c r="D22" i="1"/>
  <c r="E22" i="1" s="1"/>
  <c r="G22" i="1" s="1"/>
  <c r="H22" i="1" s="1"/>
  <c r="I22" i="1" s="1"/>
  <c r="D21" i="1"/>
  <c r="E21" i="1" s="1"/>
  <c r="G21" i="1" s="1"/>
  <c r="H21" i="1" s="1"/>
  <c r="D20" i="1"/>
  <c r="E20" i="1" s="1"/>
  <c r="G20" i="1" s="1"/>
  <c r="H20" i="1" s="1"/>
  <c r="I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H16" i="1" s="1"/>
  <c r="D15" i="1"/>
  <c r="E15" i="1" s="1"/>
  <c r="G15" i="1" s="1"/>
  <c r="H15" i="1" s="1"/>
  <c r="D14" i="1"/>
  <c r="E14" i="1" s="1"/>
  <c r="G14" i="1" s="1"/>
  <c r="H14" i="1" s="1"/>
  <c r="D13" i="1"/>
  <c r="E13" i="1" s="1"/>
  <c r="G13" i="1" s="1"/>
  <c r="D12" i="1"/>
  <c r="E12" i="1" s="1"/>
  <c r="G12" i="1" s="1"/>
  <c r="H12" i="1" s="1"/>
  <c r="D11" i="1"/>
  <c r="E11" i="1" s="1"/>
  <c r="G11" i="1" s="1"/>
  <c r="H11" i="1" s="1"/>
  <c r="D10" i="1"/>
  <c r="E10" i="1" s="1"/>
  <c r="G10" i="1" s="1"/>
  <c r="D9" i="1"/>
  <c r="E9" i="1" s="1"/>
  <c r="G9" i="1" s="1"/>
  <c r="D8" i="1"/>
  <c r="E8" i="1" s="1"/>
  <c r="G8" i="1" s="1"/>
  <c r="D7" i="1"/>
  <c r="E7" i="1" s="1"/>
  <c r="G7" i="1" s="1"/>
  <c r="H7" i="1" s="1"/>
  <c r="D6" i="1"/>
  <c r="E6" i="1" s="1"/>
  <c r="G6" i="1" s="1"/>
  <c r="D5" i="1"/>
  <c r="E5" i="1" s="1"/>
  <c r="G5" i="1" s="1"/>
  <c r="D4" i="1"/>
  <c r="E4" i="1" s="1"/>
  <c r="G4" i="1" s="1"/>
  <c r="H65" i="1" l="1"/>
  <c r="I65" i="1" s="1"/>
  <c r="H66" i="1"/>
  <c r="I66" i="1" s="1"/>
  <c r="H41" i="1"/>
  <c r="I41" i="1" s="1"/>
  <c r="H19" i="1"/>
  <c r="I19" i="1" s="1"/>
  <c r="I47" i="1"/>
  <c r="I57" i="1"/>
  <c r="H51" i="1"/>
  <c r="I51" i="1" s="1"/>
  <c r="H59" i="1"/>
  <c r="I59" i="1" s="1"/>
  <c r="H6" i="1"/>
  <c r="I6" i="1" s="1"/>
  <c r="H9" i="1"/>
  <c r="I9" i="1" s="1"/>
  <c r="H17" i="1"/>
  <c r="I17" i="1" s="1"/>
  <c r="H4" i="1"/>
  <c r="I4" i="1" s="1"/>
  <c r="H30" i="1"/>
  <c r="I30" i="1" s="1"/>
  <c r="H5" i="1"/>
  <c r="I5" i="1" s="1"/>
  <c r="H10" i="1"/>
  <c r="I10" i="1" s="1"/>
  <c r="H13" i="1"/>
  <c r="I13" i="1" s="1"/>
  <c r="H29" i="1"/>
  <c r="I29" i="1" s="1"/>
  <c r="H18" i="1"/>
  <c r="I18" i="1" s="1"/>
  <c r="H56" i="1"/>
  <c r="I56" i="1" s="1"/>
  <c r="H60" i="1"/>
  <c r="I60" i="1" s="1"/>
  <c r="H62" i="1"/>
  <c r="I62" i="1" s="1"/>
  <c r="H44" i="1"/>
  <c r="I44" i="1" s="1"/>
  <c r="H63" i="1"/>
  <c r="I63" i="1" s="1"/>
  <c r="I7" i="1"/>
  <c r="H8" i="1"/>
  <c r="I8" i="1" s="1"/>
  <c r="I11" i="1"/>
  <c r="I12" i="1"/>
  <c r="I14" i="1"/>
  <c r="I23" i="1"/>
  <c r="H28" i="1"/>
  <c r="I28" i="1" s="1"/>
  <c r="I33" i="1"/>
  <c r="I36" i="1"/>
  <c r="I38" i="1"/>
  <c r="H39" i="1"/>
  <c r="I39" i="1" s="1"/>
  <c r="H25" i="1"/>
  <c r="I25" i="1" s="1"/>
  <c r="H27" i="1"/>
  <c r="I27" i="1" s="1"/>
  <c r="H42" i="1"/>
  <c r="I42" i="1" s="1"/>
  <c r="H52" i="1"/>
  <c r="I52" i="1" s="1"/>
  <c r="H68" i="1"/>
  <c r="I68" i="1" s="1"/>
  <c r="I15" i="1"/>
  <c r="I16" i="1"/>
  <c r="I21" i="1"/>
  <c r="H24" i="1"/>
  <c r="I24" i="1" s="1"/>
  <c r="H34" i="1"/>
  <c r="I34" i="1" s="1"/>
  <c r="H37" i="1"/>
  <c r="I37" i="1" s="1"/>
  <c r="I40" i="1"/>
  <c r="H43" i="1"/>
  <c r="I43" i="1" s="1"/>
  <c r="H45" i="1"/>
  <c r="I45" i="1" s="1"/>
  <c r="H48" i="1"/>
  <c r="I48" i="1" s="1"/>
  <c r="H53" i="1"/>
  <c r="I53" i="1" s="1"/>
  <c r="H46" i="1"/>
  <c r="I46" i="1" s="1"/>
  <c r="H54" i="1"/>
  <c r="I54" i="1" s="1"/>
  <c r="H58" i="1"/>
  <c r="I58" i="1" s="1"/>
  <c r="H61" i="1"/>
  <c r="I61" i="1" s="1"/>
  <c r="I50" i="1"/>
  <c r="H55" i="1"/>
  <c r="I55" i="1" s="1"/>
  <c r="H64" i="1"/>
  <c r="I64" i="1" s="1"/>
  <c r="I67" i="1"/>
  <c r="H69" i="1"/>
  <c r="I69" i="1" s="1"/>
</calcChain>
</file>

<file path=xl/sharedStrings.xml><?xml version="1.0" encoding="utf-8"?>
<sst xmlns="http://schemas.openxmlformats.org/spreadsheetml/2006/main" count="78" uniqueCount="78">
  <si>
    <t>COPIE SOGGETTE A IVA</t>
  </si>
  <si>
    <t>ALIQUOTA 4%</t>
  </si>
  <si>
    <t>CODICE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</si>
  <si>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</si>
  <si>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</si>
  <si>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</si>
  <si>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</si>
  <si>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</si>
  <si>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</si>
  <si>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</si>
  <si>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</si>
  <si>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AVE MARIA</t>
  </si>
  <si>
    <t>BEATO CHI ASCOLTA… A</t>
  </si>
  <si>
    <t>BEATO CHI ASCOLTA… B</t>
  </si>
  <si>
    <t>BEATO CHI ASCOLTA… C</t>
  </si>
  <si>
    <t>BELLEZZA DELLA CELEBRAZIONE</t>
  </si>
  <si>
    <t>CARTA D'IDENTITA' DELLA CHIESA</t>
  </si>
  <si>
    <t>CATECHISMO PRIM.</t>
  </si>
  <si>
    <t>CELEBR. PAROLA Anno B</t>
  </si>
  <si>
    <t>CELEBRAZIONI ANNO CAT.</t>
  </si>
  <si>
    <t>CELEBRIAMO C.GIOIA 3a EDIZ.</t>
  </si>
  <si>
    <t>COLUI IN CUI CREDO</t>
  </si>
  <si>
    <t>CONOSCERE GESÙ</t>
  </si>
  <si>
    <t>CONOSCERE GESÙ - GUIDA</t>
  </si>
  <si>
    <t>CRESIMA</t>
  </si>
  <si>
    <t>CUORE CHE BATTE</t>
  </si>
  <si>
    <t>DIO PARLA ALL'UOMO</t>
  </si>
  <si>
    <t>DOV'E' FINITO IL CONCILIO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</si>
  <si>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</si>
  <si>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</si>
  <si>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</si>
  <si>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</si>
  <si>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</si>
  <si>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</si>
  <si>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</si>
  <si>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</si>
  <si>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GIUSEPPE DI NAZARET</t>
  </si>
  <si>
    <t xml:space="preserve">HO DATO LORO LA TUA PAROLA </t>
  </si>
  <si>
    <t>IO SONO CON VOI 1°PARTE</t>
  </si>
  <si>
    <t>IO SONO CON VOI 2°PARTE</t>
  </si>
  <si>
    <t>IO TI BATTEZZO</t>
  </si>
  <si>
    <r>
      <t xml:space="preserve">LEGGERE…PAROLA </t>
    </r>
    <r>
      <rPr>
        <sz val="9"/>
        <rFont val="Arial Narrow"/>
        <family val="2"/>
      </rPr>
      <t>Anno A</t>
    </r>
  </si>
  <si>
    <t>LITANIE LAURETANE</t>
  </si>
  <si>
    <t xml:space="preserve">MI CHIAMERANNO BEATA </t>
  </si>
  <si>
    <t>MIA PREGHIERA</t>
  </si>
  <si>
    <t>MIO GESÙ</t>
  </si>
  <si>
    <t>MIO LIBRO DI PREGHIERE</t>
  </si>
  <si>
    <t>PREGARE OGNI GIORNO</t>
  </si>
  <si>
    <t>PREGHIAMO CON MARIA</t>
  </si>
  <si>
    <t>PREGHIERE A S.MICHELE ARC.</t>
  </si>
  <si>
    <t>PRENDETE E MANGIATE</t>
  </si>
  <si>
    <t>PRENDETE E ...-GUIDA</t>
  </si>
  <si>
    <t>PRIMA CONFESSIONE…</t>
  </si>
  <si>
    <t>PRIMI PASSI… - Anno B</t>
  </si>
  <si>
    <t>PRIMI PASSI - GUIDA Anno B</t>
  </si>
  <si>
    <t>PRIMI PASSI NEL CAMMINO DI FEDE</t>
  </si>
  <si>
    <t>PRONTUARIO BIBLICO</t>
  </si>
  <si>
    <t>RICEVI IL SIGILLO</t>
  </si>
  <si>
    <t>SARETE TESTIM. SUSS.</t>
  </si>
  <si>
    <t>SEGNO DELLA CROCE</t>
  </si>
  <si>
    <t>SEMINATORI DI GIOIA</t>
  </si>
  <si>
    <t>VANGELO E ATTI n.e.</t>
  </si>
  <si>
    <t>VANGELO E ATTI ril.</t>
  </si>
  <si>
    <t xml:space="preserve">VANGELO E ATTI tasc. cena </t>
  </si>
  <si>
    <t>VANGELO E ATTI tasc.</t>
  </si>
  <si>
    <t>VANGELO E ATTI X OCCASIONI</t>
  </si>
  <si>
    <t>VENITE ADORIAMO</t>
  </si>
  <si>
    <t>VENITE CON ME 1°PARTE</t>
  </si>
  <si>
    <t>VENITE CON ME 2°PARTE</t>
  </si>
  <si>
    <t>VIA LUCIS CON SAN CESARE DE BUS</t>
  </si>
  <si>
    <t>CARTA D'IDENTITA' DEL CREATO</t>
  </si>
  <si>
    <t>SIGNORE TI PREGO</t>
  </si>
  <si>
    <t>STORIE DEL NOSTRO TEMPO</t>
  </si>
  <si>
    <t>TEMPO DELL'APOCALISSE</t>
  </si>
  <si>
    <t>VANGELO E ATTI ragazzI N.E.</t>
  </si>
  <si>
    <t>VANGELO E ATTI N.E.</t>
  </si>
  <si>
    <t>VIENI NON TARDARE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</si>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</sst>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/>
    <xf numFmtId="0" fontId="2" fillId="0" borderId="1" xfId="0" applyFont="1" applyBorder="1" applyAlignment="1">
      <alignment vertical="center"/>
    </xf>
    <xf numFmtId="41" fontId="5" fillId="0" borderId="1" xfId="0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6" fillId="0" borderId="1" xfId="1" applyNumberFormat="1" applyFont="1" applyBorder="1"/>
    <xf numFmtId="1" fontId="0" fillId="0" borderId="1" xfId="0" applyNumberFormat="1" applyBorder="1"/>
    <xf numFmtId="0" fontId="0" fillId="0" borderId="1" xfId="0" applyBorder="1"/>
    <xf numFmtId="1" fontId="4" fillId="0" borderId="1" xfId="0" applyNumberFormat="1" applyFont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8" fillId="0" borderId="1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topLeftCell="A55" workbookViewId="0">
      <selection activeCell="I74" sqref="I74"/>
    </sheetView>
  </sheetViews>
  <sheetFormatPr defaultRowHeight="15" x14ac:dyDescent="0.25"/>
  <cols>
    <col min="1" max="1" width="17.28515625" style="20" customWidth="1"/>
    <col min="2" max="2" width="26.28515625" customWidth="1"/>
    <col min="3" max="3" width="12.5703125" customWidth="1"/>
    <col min="7" max="7" width="12.28515625" customWidth="1"/>
    <col min="8" max="8" width="12.42578125" customWidth="1"/>
    <col min="9" max="9" width="12.140625" customWidth="1"/>
  </cols>
  <sheetData>
    <row r="1" spans="1:9" x14ac:dyDescent="0.25">
      <c r="A1" s="1"/>
      <c r="B1" s="1"/>
      <c r="C1" s="1"/>
      <c r="D1" s="1"/>
      <c r="E1" s="2" t="s">
        <v>0</v>
      </c>
      <c r="F1" s="2"/>
      <c r="G1" s="2"/>
      <c r="H1" s="2" t="s">
        <v>1</v>
      </c>
      <c r="I1" s="2"/>
    </row>
    <row r="2" spans="1:9" x14ac:dyDescent="0.25">
      <c r="A2" s="1"/>
      <c r="B2" s="1"/>
      <c r="C2" s="1"/>
      <c r="D2" s="1"/>
      <c r="E2" s="2"/>
      <c r="F2" s="2"/>
      <c r="G2" s="2"/>
      <c r="H2" s="2"/>
      <c r="I2" s="2"/>
    </row>
    <row r="3" spans="1:9" ht="40.700000000000003" customHeight="1" x14ac:dyDescent="0.25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</row>
    <row r="4" spans="1:9" ht="17.25" customHeight="1" x14ac:dyDescent="0.25">
      <c r="A4" s="14">
        <v>9788895983530</v>
      </c>
      <c r="B4" s="15" t="s">
        <v>11</v>
      </c>
      <c r="C4" s="10">
        <v>2</v>
      </c>
      <c r="D4" s="11">
        <f t="shared" ref="D4:D36" si="0">ROUND(C4*70%,0)</f>
        <v>1</v>
      </c>
      <c r="E4" s="11">
        <f t="shared" ref="E4:E36" si="1">ROUND(C4-D4,0)</f>
        <v>1</v>
      </c>
      <c r="F4" s="12">
        <v>3</v>
      </c>
      <c r="G4" s="13">
        <f t="shared" ref="G4:G36" si="2">E4*F4</f>
        <v>3</v>
      </c>
      <c r="H4" s="12">
        <f t="shared" ref="H4:H36" si="3">ROUNDDOWN(G4/1.04,2)</f>
        <v>2.88</v>
      </c>
      <c r="I4" s="12">
        <f t="shared" ref="I4:I36" si="4">ROUND(G4-H4,2)</f>
        <v>0.12</v>
      </c>
    </row>
    <row r="5" spans="1:9" ht="17.25" customHeight="1" x14ac:dyDescent="0.25">
      <c r="A5" s="8">
        <v>9788895983158</v>
      </c>
      <c r="B5" s="9" t="s">
        <v>12</v>
      </c>
      <c r="C5" s="10">
        <v>2</v>
      </c>
      <c r="D5" s="11">
        <f t="shared" si="0"/>
        <v>1</v>
      </c>
      <c r="E5" s="11">
        <f>ROUND(C5-D5,0)</f>
        <v>1</v>
      </c>
      <c r="F5" s="12">
        <v>12</v>
      </c>
      <c r="G5" s="13">
        <f>E5*F5</f>
        <v>12</v>
      </c>
      <c r="H5" s="12">
        <f t="shared" si="3"/>
        <v>11.53</v>
      </c>
      <c r="I5" s="12">
        <f>ROUND(G5-H5,2)</f>
        <v>0.47</v>
      </c>
    </row>
    <row r="6" spans="1:9" ht="17.25" customHeight="1" x14ac:dyDescent="0.25">
      <c r="A6" s="8">
        <v>9788895983080</v>
      </c>
      <c r="B6" s="9" t="s">
        <v>13</v>
      </c>
      <c r="C6" s="10">
        <v>18</v>
      </c>
      <c r="D6" s="11">
        <f t="shared" si="0"/>
        <v>13</v>
      </c>
      <c r="E6" s="11">
        <f t="shared" si="1"/>
        <v>5</v>
      </c>
      <c r="F6" s="12">
        <v>12</v>
      </c>
      <c r="G6" s="13">
        <f t="shared" si="2"/>
        <v>60</v>
      </c>
      <c r="H6" s="12">
        <f t="shared" si="3"/>
        <v>57.69</v>
      </c>
      <c r="I6" s="12">
        <f t="shared" si="4"/>
        <v>2.31</v>
      </c>
    </row>
    <row r="7" spans="1:9" ht="17.25" customHeight="1" x14ac:dyDescent="0.25">
      <c r="A7" s="8">
        <v>9788895983103</v>
      </c>
      <c r="B7" s="9" t="s">
        <v>14</v>
      </c>
      <c r="C7" s="10">
        <v>1</v>
      </c>
      <c r="D7" s="11">
        <f t="shared" si="0"/>
        <v>1</v>
      </c>
      <c r="E7" s="11">
        <f>ROUND(C7-D7,0)</f>
        <v>0</v>
      </c>
      <c r="F7" s="12">
        <v>12</v>
      </c>
      <c r="G7" s="13">
        <f>E7*F7</f>
        <v>0</v>
      </c>
      <c r="H7" s="12">
        <f t="shared" si="3"/>
        <v>0</v>
      </c>
      <c r="I7" s="12">
        <f>ROUND(G7-H7,2)</f>
        <v>0</v>
      </c>
    </row>
    <row r="8" spans="1:9" ht="17.25" customHeight="1" x14ac:dyDescent="0.25">
      <c r="A8" s="8">
        <v>9788895983608</v>
      </c>
      <c r="B8" s="9" t="s">
        <v>15</v>
      </c>
      <c r="C8" s="10">
        <v>8</v>
      </c>
      <c r="D8" s="11">
        <f>ROUND(C8*70%,0)</f>
        <v>6</v>
      </c>
      <c r="E8" s="11">
        <f>ROUND(C8-D8,0)</f>
        <v>2</v>
      </c>
      <c r="F8" s="12">
        <v>3.5</v>
      </c>
      <c r="G8" s="13">
        <f>E8*F8</f>
        <v>7</v>
      </c>
      <c r="H8" s="12">
        <f>ROUNDDOWN(G8/1.04,2)</f>
        <v>6.73</v>
      </c>
      <c r="I8" s="12">
        <f>ROUND(G8-H8,2)</f>
        <v>0.27</v>
      </c>
    </row>
    <row r="9" spans="1:9" ht="17.25" customHeight="1" x14ac:dyDescent="0.25">
      <c r="A9" s="14">
        <v>9791280736185</v>
      </c>
      <c r="B9" s="15" t="s">
        <v>70</v>
      </c>
      <c r="C9" s="10">
        <v>81</v>
      </c>
      <c r="D9" s="11">
        <f t="shared" ref="D9:D10" si="5">ROUND(C9*70%,0)</f>
        <v>57</v>
      </c>
      <c r="E9" s="11">
        <f t="shared" ref="E9:E10" si="6">ROUND(C9-D9,0)</f>
        <v>24</v>
      </c>
      <c r="F9" s="12">
        <v>2.5</v>
      </c>
      <c r="G9" s="13">
        <f t="shared" ref="G9:G10" si="7">E9*F9</f>
        <v>60</v>
      </c>
      <c r="H9" s="12">
        <f t="shared" ref="H9:H10" si="8">ROUNDDOWN(G9/1.04,2)</f>
        <v>57.69</v>
      </c>
      <c r="I9" s="12">
        <f t="shared" ref="I9:I10" si="9">ROUND(G9-H9,2)</f>
        <v>2.31</v>
      </c>
    </row>
    <row r="10" spans="1:9" ht="17.25" customHeight="1" x14ac:dyDescent="0.25">
      <c r="A10" s="14">
        <v>9788895983844</v>
      </c>
      <c r="B10" s="15" t="s">
        <v>16</v>
      </c>
      <c r="C10" s="10">
        <v>54</v>
      </c>
      <c r="D10" s="11">
        <f t="shared" si="5"/>
        <v>38</v>
      </c>
      <c r="E10" s="11">
        <f t="shared" si="6"/>
        <v>16</v>
      </c>
      <c r="F10" s="12">
        <v>2.5</v>
      </c>
      <c r="G10" s="13">
        <f t="shared" si="7"/>
        <v>40</v>
      </c>
      <c r="H10" s="12">
        <f t="shared" si="8"/>
        <v>38.46</v>
      </c>
      <c r="I10" s="12">
        <f t="shared" si="9"/>
        <v>1.54</v>
      </c>
    </row>
    <row r="11" spans="1:9" ht="17.25" customHeight="1" x14ac:dyDescent="0.25">
      <c r="A11" s="8">
        <v>9788886423519</v>
      </c>
      <c r="B11" s="9" t="s">
        <v>17</v>
      </c>
      <c r="C11" s="10">
        <v>1</v>
      </c>
      <c r="D11" s="11">
        <f t="shared" si="0"/>
        <v>1</v>
      </c>
      <c r="E11" s="11">
        <f t="shared" si="1"/>
        <v>0</v>
      </c>
      <c r="F11" s="12">
        <v>3.5</v>
      </c>
      <c r="G11" s="13">
        <f t="shared" si="2"/>
        <v>0</v>
      </c>
      <c r="H11" s="12">
        <f t="shared" si="3"/>
        <v>0</v>
      </c>
      <c r="I11" s="12">
        <f t="shared" si="4"/>
        <v>0</v>
      </c>
    </row>
    <row r="12" spans="1:9" ht="17.25" customHeight="1" x14ac:dyDescent="0.25">
      <c r="A12" s="8">
        <v>9788886423816</v>
      </c>
      <c r="B12" s="9" t="s">
        <v>18</v>
      </c>
      <c r="C12" s="10">
        <v>1</v>
      </c>
      <c r="D12" s="11">
        <f t="shared" si="0"/>
        <v>1</v>
      </c>
      <c r="E12" s="11">
        <f t="shared" si="1"/>
        <v>0</v>
      </c>
      <c r="F12" s="12">
        <v>10</v>
      </c>
      <c r="G12" s="13">
        <f t="shared" si="2"/>
        <v>0</v>
      </c>
      <c r="H12" s="12">
        <f t="shared" si="3"/>
        <v>0</v>
      </c>
      <c r="I12" s="12">
        <f t="shared" si="4"/>
        <v>0</v>
      </c>
    </row>
    <row r="13" spans="1:9" ht="17.25" customHeight="1" x14ac:dyDescent="0.25">
      <c r="A13" s="8">
        <v>9788886423656</v>
      </c>
      <c r="B13" s="9" t="s">
        <v>19</v>
      </c>
      <c r="C13" s="10">
        <v>1</v>
      </c>
      <c r="D13" s="11">
        <f t="shared" si="0"/>
        <v>1</v>
      </c>
      <c r="E13" s="11">
        <f t="shared" si="1"/>
        <v>0</v>
      </c>
      <c r="F13" s="12">
        <v>10</v>
      </c>
      <c r="G13" s="13">
        <f t="shared" si="2"/>
        <v>0</v>
      </c>
      <c r="H13" s="12">
        <f t="shared" si="3"/>
        <v>0</v>
      </c>
      <c r="I13" s="12">
        <f t="shared" si="4"/>
        <v>0</v>
      </c>
    </row>
    <row r="14" spans="1:9" x14ac:dyDescent="0.25">
      <c r="A14" s="8">
        <v>9788895983189</v>
      </c>
      <c r="B14" s="9" t="s">
        <v>20</v>
      </c>
      <c r="C14" s="10">
        <v>10</v>
      </c>
      <c r="D14" s="11">
        <f>ROUND(C14*70%,0)</f>
        <v>7</v>
      </c>
      <c r="E14" s="11">
        <f>ROUND(C14-D14,0)</f>
        <v>3</v>
      </c>
      <c r="F14" s="12">
        <v>25</v>
      </c>
      <c r="G14" s="13">
        <f>E14*F14</f>
        <v>75</v>
      </c>
      <c r="H14" s="12">
        <f>ROUNDDOWN(G14/1.04,2)</f>
        <v>72.11</v>
      </c>
      <c r="I14" s="12">
        <f>ROUND(G14-H14,2)</f>
        <v>2.89</v>
      </c>
    </row>
    <row r="15" spans="1:9" ht="17.25" customHeight="1" x14ac:dyDescent="0.25">
      <c r="A15" s="8">
        <v>9788886423496</v>
      </c>
      <c r="B15" s="9" t="s">
        <v>21</v>
      </c>
      <c r="C15" s="10">
        <v>12</v>
      </c>
      <c r="D15" s="11">
        <f t="shared" si="0"/>
        <v>8</v>
      </c>
      <c r="E15" s="11">
        <f t="shared" si="1"/>
        <v>4</v>
      </c>
      <c r="F15" s="12">
        <v>2.5</v>
      </c>
      <c r="G15" s="13">
        <f t="shared" si="2"/>
        <v>10</v>
      </c>
      <c r="H15" s="12">
        <f t="shared" si="3"/>
        <v>9.61</v>
      </c>
      <c r="I15" s="12">
        <f t="shared" si="4"/>
        <v>0.39</v>
      </c>
    </row>
    <row r="16" spans="1:9" ht="17.25" customHeight="1" x14ac:dyDescent="0.25">
      <c r="A16" s="8">
        <v>9788895983028</v>
      </c>
      <c r="B16" s="9" t="s">
        <v>22</v>
      </c>
      <c r="C16" s="10">
        <v>0</v>
      </c>
      <c r="D16" s="11">
        <f t="shared" si="0"/>
        <v>0</v>
      </c>
      <c r="E16" s="11">
        <f t="shared" si="1"/>
        <v>0</v>
      </c>
      <c r="F16" s="12">
        <v>3.5</v>
      </c>
      <c r="G16" s="13">
        <f t="shared" si="2"/>
        <v>0</v>
      </c>
      <c r="H16" s="12">
        <f t="shared" si="3"/>
        <v>0</v>
      </c>
      <c r="I16" s="12">
        <f t="shared" si="4"/>
        <v>0</v>
      </c>
    </row>
    <row r="17" spans="1:9" ht="17.25" customHeight="1" x14ac:dyDescent="0.25">
      <c r="A17" s="8">
        <v>9788895983035</v>
      </c>
      <c r="B17" s="9" t="s">
        <v>23</v>
      </c>
      <c r="C17" s="10">
        <v>2</v>
      </c>
      <c r="D17" s="11">
        <f t="shared" si="0"/>
        <v>1</v>
      </c>
      <c r="E17" s="11">
        <f t="shared" si="1"/>
        <v>1</v>
      </c>
      <c r="F17" s="12">
        <v>6</v>
      </c>
      <c r="G17" s="13">
        <f t="shared" si="2"/>
        <v>6</v>
      </c>
      <c r="H17" s="12">
        <f t="shared" si="3"/>
        <v>5.76</v>
      </c>
      <c r="I17" s="12">
        <f t="shared" si="4"/>
        <v>0.24</v>
      </c>
    </row>
    <row r="18" spans="1:9" ht="17.25" customHeight="1" x14ac:dyDescent="0.25">
      <c r="A18" s="16">
        <v>9788886423137</v>
      </c>
      <c r="B18" s="9" t="s">
        <v>24</v>
      </c>
      <c r="C18" s="10">
        <v>15</v>
      </c>
      <c r="D18" s="11">
        <f t="shared" si="0"/>
        <v>11</v>
      </c>
      <c r="E18" s="11">
        <f t="shared" si="1"/>
        <v>4</v>
      </c>
      <c r="F18" s="12">
        <v>2.4</v>
      </c>
      <c r="G18" s="13">
        <f t="shared" si="2"/>
        <v>9.6</v>
      </c>
      <c r="H18" s="12">
        <f t="shared" si="3"/>
        <v>9.23</v>
      </c>
      <c r="I18" s="12">
        <f t="shared" si="4"/>
        <v>0.37</v>
      </c>
    </row>
    <row r="19" spans="1:9" ht="17.25" customHeight="1" x14ac:dyDescent="0.25">
      <c r="A19" s="16">
        <v>9788895983547</v>
      </c>
      <c r="B19" s="9" t="s">
        <v>25</v>
      </c>
      <c r="C19" s="10">
        <v>5</v>
      </c>
      <c r="D19" s="11">
        <f>ROUND(C19*70%,0)</f>
        <v>4</v>
      </c>
      <c r="E19" s="11">
        <f>ROUND(C19-D19,0)</f>
        <v>1</v>
      </c>
      <c r="F19" s="12">
        <v>8</v>
      </c>
      <c r="G19" s="13">
        <f>E19*F19</f>
        <v>8</v>
      </c>
      <c r="H19" s="12">
        <f>ROUNDDOWN(G19/1.04,2)</f>
        <v>7.69</v>
      </c>
      <c r="I19" s="12">
        <f>ROUND(G19-H19,2)</f>
        <v>0.31</v>
      </c>
    </row>
    <row r="20" spans="1:9" ht="17.25" customHeight="1" x14ac:dyDescent="0.25">
      <c r="A20" s="16">
        <v>9788895983097</v>
      </c>
      <c r="B20" s="9" t="s">
        <v>26</v>
      </c>
      <c r="C20" s="10">
        <v>9</v>
      </c>
      <c r="D20" s="11">
        <f t="shared" si="0"/>
        <v>6</v>
      </c>
      <c r="E20" s="11">
        <f t="shared" si="1"/>
        <v>3</v>
      </c>
      <c r="F20" s="12">
        <v>12</v>
      </c>
      <c r="G20" s="13">
        <f t="shared" si="2"/>
        <v>36</v>
      </c>
      <c r="H20" s="12">
        <f t="shared" si="3"/>
        <v>34.61</v>
      </c>
      <c r="I20" s="12">
        <f t="shared" si="4"/>
        <v>1.39</v>
      </c>
    </row>
    <row r="21" spans="1:9" ht="17.25" customHeight="1" x14ac:dyDescent="0.25">
      <c r="A21" s="16">
        <v>9791280736017</v>
      </c>
      <c r="B21" s="9" t="s">
        <v>27</v>
      </c>
      <c r="C21" s="10">
        <v>0</v>
      </c>
      <c r="D21" s="11">
        <f t="shared" si="0"/>
        <v>0</v>
      </c>
      <c r="E21" s="11">
        <f t="shared" si="1"/>
        <v>0</v>
      </c>
      <c r="F21" s="12">
        <v>18</v>
      </c>
      <c r="G21" s="13">
        <f t="shared" si="2"/>
        <v>0</v>
      </c>
      <c r="H21" s="12">
        <f t="shared" si="3"/>
        <v>0</v>
      </c>
      <c r="I21" s="12">
        <f t="shared" si="4"/>
        <v>0</v>
      </c>
    </row>
    <row r="22" spans="1:9" ht="17.25" customHeight="1" x14ac:dyDescent="0.25">
      <c r="A22" s="8">
        <v>9788886423991</v>
      </c>
      <c r="B22" s="9" t="s">
        <v>28</v>
      </c>
      <c r="C22" s="10">
        <v>39</v>
      </c>
      <c r="D22" s="11">
        <f t="shared" si="0"/>
        <v>27</v>
      </c>
      <c r="E22" s="11">
        <f t="shared" si="1"/>
        <v>12</v>
      </c>
      <c r="F22" s="12">
        <v>3</v>
      </c>
      <c r="G22" s="13">
        <f t="shared" si="2"/>
        <v>36</v>
      </c>
      <c r="H22" s="12">
        <f t="shared" si="3"/>
        <v>34.61</v>
      </c>
      <c r="I22" s="12">
        <f t="shared" si="4"/>
        <v>1.39</v>
      </c>
    </row>
    <row r="23" spans="1:9" ht="17.25" customHeight="1" x14ac:dyDescent="0.25">
      <c r="A23" s="8">
        <v>9788886423984</v>
      </c>
      <c r="B23" s="9" t="s">
        <v>29</v>
      </c>
      <c r="C23" s="10">
        <v>5</v>
      </c>
      <c r="D23" s="11">
        <f t="shared" si="0"/>
        <v>4</v>
      </c>
      <c r="E23" s="11">
        <f t="shared" si="1"/>
        <v>1</v>
      </c>
      <c r="F23" s="12">
        <v>5</v>
      </c>
      <c r="G23" s="13">
        <f t="shared" si="2"/>
        <v>5</v>
      </c>
      <c r="H23" s="12">
        <f t="shared" si="3"/>
        <v>4.8</v>
      </c>
      <c r="I23" s="12">
        <f t="shared" si="4"/>
        <v>0.2</v>
      </c>
    </row>
    <row r="24" spans="1:9" ht="17.25" customHeight="1" x14ac:dyDescent="0.25">
      <c r="A24" s="8">
        <v>9788895983233</v>
      </c>
      <c r="B24" s="9" t="s">
        <v>30</v>
      </c>
      <c r="C24" s="10">
        <v>22</v>
      </c>
      <c r="D24" s="11">
        <f t="shared" si="0"/>
        <v>15</v>
      </c>
      <c r="E24" s="11">
        <f t="shared" si="1"/>
        <v>7</v>
      </c>
      <c r="F24" s="12">
        <v>10</v>
      </c>
      <c r="G24" s="13">
        <f t="shared" si="2"/>
        <v>70</v>
      </c>
      <c r="H24" s="12">
        <f t="shared" si="3"/>
        <v>67.3</v>
      </c>
      <c r="I24" s="12">
        <f t="shared" si="4"/>
        <v>2.7</v>
      </c>
    </row>
    <row r="25" spans="1:9" ht="17.25" customHeight="1" x14ac:dyDescent="0.25">
      <c r="A25" s="8">
        <v>9788895983213</v>
      </c>
      <c r="B25" s="9" t="s">
        <v>31</v>
      </c>
      <c r="C25" s="10">
        <v>44</v>
      </c>
      <c r="D25" s="11">
        <f t="shared" si="0"/>
        <v>31</v>
      </c>
      <c r="E25" s="11">
        <f t="shared" si="1"/>
        <v>13</v>
      </c>
      <c r="F25" s="12">
        <v>3.5</v>
      </c>
      <c r="G25" s="13">
        <f t="shared" si="2"/>
        <v>45.5</v>
      </c>
      <c r="H25" s="12">
        <f t="shared" si="3"/>
        <v>43.75</v>
      </c>
      <c r="I25" s="12">
        <f t="shared" si="4"/>
        <v>1.75</v>
      </c>
    </row>
    <row r="26" spans="1:9" ht="17.25" customHeight="1" x14ac:dyDescent="0.25">
      <c r="A26" s="8">
        <v>9788895983264</v>
      </c>
      <c r="B26" s="9" t="s">
        <v>32</v>
      </c>
      <c r="C26" s="10">
        <v>22</v>
      </c>
      <c r="D26" s="11">
        <f t="shared" si="0"/>
        <v>15</v>
      </c>
      <c r="E26" s="11">
        <f t="shared" si="1"/>
        <v>7</v>
      </c>
      <c r="F26" s="12">
        <v>10</v>
      </c>
      <c r="G26" s="13">
        <f t="shared" si="2"/>
        <v>70</v>
      </c>
      <c r="H26" s="12">
        <f t="shared" si="3"/>
        <v>67.3</v>
      </c>
      <c r="I26" s="12">
        <f t="shared" si="4"/>
        <v>2.7</v>
      </c>
    </row>
    <row r="27" spans="1:9" ht="17.25" customHeight="1" x14ac:dyDescent="0.25">
      <c r="A27" s="8">
        <v>9788895983226</v>
      </c>
      <c r="B27" s="9" t="s">
        <v>33</v>
      </c>
      <c r="C27" s="10">
        <v>36</v>
      </c>
      <c r="D27" s="11">
        <f t="shared" si="0"/>
        <v>25</v>
      </c>
      <c r="E27" s="11">
        <f t="shared" si="1"/>
        <v>11</v>
      </c>
      <c r="F27" s="12">
        <v>3.5</v>
      </c>
      <c r="G27" s="13">
        <f t="shared" si="2"/>
        <v>38.5</v>
      </c>
      <c r="H27" s="12">
        <f t="shared" si="3"/>
        <v>37.01</v>
      </c>
      <c r="I27" s="12">
        <f t="shared" si="4"/>
        <v>1.49</v>
      </c>
    </row>
    <row r="28" spans="1:9" ht="17.25" customHeight="1" x14ac:dyDescent="0.25">
      <c r="A28" s="8">
        <v>9788895983288</v>
      </c>
      <c r="B28" s="9" t="s">
        <v>34</v>
      </c>
      <c r="C28" s="10">
        <v>5</v>
      </c>
      <c r="D28" s="11">
        <f t="shared" si="0"/>
        <v>4</v>
      </c>
      <c r="E28" s="11">
        <f t="shared" si="1"/>
        <v>1</v>
      </c>
      <c r="F28" s="12">
        <v>10</v>
      </c>
      <c r="G28" s="13">
        <f t="shared" si="2"/>
        <v>10</v>
      </c>
      <c r="H28" s="12">
        <f t="shared" si="3"/>
        <v>9.61</v>
      </c>
      <c r="I28" s="12">
        <f t="shared" si="4"/>
        <v>0.39</v>
      </c>
    </row>
    <row r="29" spans="1:9" ht="17.25" customHeight="1" x14ac:dyDescent="0.25">
      <c r="A29" s="8">
        <v>9788895983240</v>
      </c>
      <c r="B29" s="9" t="s">
        <v>35</v>
      </c>
      <c r="C29" s="10">
        <v>71</v>
      </c>
      <c r="D29" s="11">
        <f t="shared" si="0"/>
        <v>50</v>
      </c>
      <c r="E29" s="11">
        <f t="shared" si="1"/>
        <v>21</v>
      </c>
      <c r="F29" s="12">
        <v>3.5</v>
      </c>
      <c r="G29" s="13">
        <f t="shared" si="2"/>
        <v>73.5</v>
      </c>
      <c r="H29" s="12">
        <f t="shared" si="3"/>
        <v>70.67</v>
      </c>
      <c r="I29" s="12">
        <f t="shared" si="4"/>
        <v>2.83</v>
      </c>
    </row>
    <row r="30" spans="1:9" ht="17.25" customHeight="1" x14ac:dyDescent="0.25">
      <c r="A30" s="16">
        <v>9791280736192</v>
      </c>
      <c r="B30" s="9" t="s">
        <v>36</v>
      </c>
      <c r="C30" s="10">
        <v>34</v>
      </c>
      <c r="D30" s="11">
        <f t="shared" si="0"/>
        <v>24</v>
      </c>
      <c r="E30" s="11">
        <f t="shared" si="1"/>
        <v>10</v>
      </c>
      <c r="F30" s="12">
        <v>10</v>
      </c>
      <c r="G30" s="13">
        <f t="shared" si="2"/>
        <v>100</v>
      </c>
      <c r="H30" s="12">
        <f t="shared" si="3"/>
        <v>96.15</v>
      </c>
      <c r="I30" s="12">
        <f t="shared" si="4"/>
        <v>3.85</v>
      </c>
    </row>
    <row r="31" spans="1:9" ht="17.25" customHeight="1" x14ac:dyDescent="0.25">
      <c r="A31" s="14">
        <v>9788895983936</v>
      </c>
      <c r="B31" s="15" t="s">
        <v>37</v>
      </c>
      <c r="C31" s="10">
        <v>23</v>
      </c>
      <c r="D31" s="11">
        <f t="shared" si="0"/>
        <v>16</v>
      </c>
      <c r="E31" s="11">
        <f t="shared" si="1"/>
        <v>7</v>
      </c>
      <c r="F31" s="12">
        <v>16</v>
      </c>
      <c r="G31" s="13">
        <f t="shared" si="2"/>
        <v>112</v>
      </c>
      <c r="H31" s="12">
        <f t="shared" si="3"/>
        <v>107.69</v>
      </c>
      <c r="I31" s="12">
        <f t="shared" si="4"/>
        <v>4.3099999999999996</v>
      </c>
    </row>
    <row r="32" spans="1:9" ht="17.25" customHeight="1" x14ac:dyDescent="0.25">
      <c r="A32" s="16">
        <v>9788886423601</v>
      </c>
      <c r="B32" s="9" t="s">
        <v>38</v>
      </c>
      <c r="C32" s="10">
        <v>830</v>
      </c>
      <c r="D32" s="11">
        <f t="shared" si="0"/>
        <v>581</v>
      </c>
      <c r="E32" s="11">
        <f t="shared" si="1"/>
        <v>249</v>
      </c>
      <c r="F32" s="12">
        <v>2</v>
      </c>
      <c r="G32" s="13">
        <f t="shared" si="2"/>
        <v>498</v>
      </c>
      <c r="H32" s="12">
        <f t="shared" si="3"/>
        <v>478.84</v>
      </c>
      <c r="I32" s="12">
        <f t="shared" si="4"/>
        <v>19.16</v>
      </c>
    </row>
    <row r="33" spans="1:9" ht="17.25" customHeight="1" x14ac:dyDescent="0.25">
      <c r="A33" s="16">
        <v>9788886423618</v>
      </c>
      <c r="B33" s="9" t="s">
        <v>39</v>
      </c>
      <c r="C33" s="10">
        <v>729</v>
      </c>
      <c r="D33" s="11">
        <f t="shared" si="0"/>
        <v>510</v>
      </c>
      <c r="E33" s="11">
        <f t="shared" si="1"/>
        <v>219</v>
      </c>
      <c r="F33" s="12">
        <v>2</v>
      </c>
      <c r="G33" s="13">
        <f t="shared" si="2"/>
        <v>438</v>
      </c>
      <c r="H33" s="12">
        <f t="shared" si="3"/>
        <v>421.15</v>
      </c>
      <c r="I33" s="12">
        <f t="shared" si="4"/>
        <v>16.850000000000001</v>
      </c>
    </row>
    <row r="34" spans="1:9" ht="17.25" customHeight="1" x14ac:dyDescent="0.25">
      <c r="A34" s="16">
        <v>9788895983684</v>
      </c>
      <c r="B34" s="9" t="s">
        <v>40</v>
      </c>
      <c r="C34" s="10">
        <v>88</v>
      </c>
      <c r="D34" s="11">
        <f t="shared" si="0"/>
        <v>62</v>
      </c>
      <c r="E34" s="11">
        <f t="shared" si="1"/>
        <v>26</v>
      </c>
      <c r="F34" s="12">
        <v>1.8</v>
      </c>
      <c r="G34" s="13">
        <f t="shared" si="2"/>
        <v>46.800000000000004</v>
      </c>
      <c r="H34" s="12">
        <f t="shared" si="3"/>
        <v>45</v>
      </c>
      <c r="I34" s="12">
        <f t="shared" si="4"/>
        <v>1.8</v>
      </c>
    </row>
    <row r="35" spans="1:9" ht="17.25" customHeight="1" x14ac:dyDescent="0.25">
      <c r="A35" s="8">
        <v>9788886423731</v>
      </c>
      <c r="B35" s="9" t="s">
        <v>41</v>
      </c>
      <c r="C35" s="10">
        <v>1</v>
      </c>
      <c r="D35" s="11">
        <f t="shared" si="0"/>
        <v>1</v>
      </c>
      <c r="E35" s="11">
        <f t="shared" si="1"/>
        <v>0</v>
      </c>
      <c r="F35" s="12">
        <v>10</v>
      </c>
      <c r="G35" s="13">
        <f t="shared" si="2"/>
        <v>0</v>
      </c>
      <c r="H35" s="12">
        <f t="shared" si="3"/>
        <v>0</v>
      </c>
      <c r="I35" s="12">
        <f t="shared" si="4"/>
        <v>0</v>
      </c>
    </row>
    <row r="36" spans="1:9" ht="17.25" customHeight="1" x14ac:dyDescent="0.25">
      <c r="A36" s="8">
        <v>9791280736055</v>
      </c>
      <c r="B36" s="9" t="s">
        <v>42</v>
      </c>
      <c r="C36" s="10">
        <v>1</v>
      </c>
      <c r="D36" s="11">
        <f t="shared" si="0"/>
        <v>1</v>
      </c>
      <c r="E36" s="11">
        <f t="shared" si="1"/>
        <v>0</v>
      </c>
      <c r="F36" s="12">
        <v>12</v>
      </c>
      <c r="G36" s="13">
        <f t="shared" si="2"/>
        <v>0</v>
      </c>
      <c r="H36" s="12">
        <f t="shared" si="3"/>
        <v>0</v>
      </c>
      <c r="I36" s="12">
        <f t="shared" si="4"/>
        <v>0</v>
      </c>
    </row>
    <row r="37" spans="1:9" ht="17.25" customHeight="1" x14ac:dyDescent="0.25">
      <c r="A37" s="14">
        <v>9791280736000</v>
      </c>
      <c r="B37" s="15" t="s">
        <v>43</v>
      </c>
      <c r="C37" s="10">
        <v>3</v>
      </c>
      <c r="D37" s="11">
        <f>ROUND(C37*70%,0)</f>
        <v>2</v>
      </c>
      <c r="E37" s="11">
        <f>ROUND(C37-D37,0)</f>
        <v>1</v>
      </c>
      <c r="F37" s="12">
        <v>10</v>
      </c>
      <c r="G37" s="13">
        <f>E37*F37</f>
        <v>10</v>
      </c>
      <c r="H37" s="12">
        <f>ROUNDDOWN(G37/1.04,2)</f>
        <v>9.61</v>
      </c>
      <c r="I37" s="12">
        <f>ROUND(G37-H37,2)</f>
        <v>0.39</v>
      </c>
    </row>
    <row r="38" spans="1:9" ht="17.25" customHeight="1" x14ac:dyDescent="0.25">
      <c r="A38" s="8">
        <v>9788886423939</v>
      </c>
      <c r="B38" s="9" t="s">
        <v>44</v>
      </c>
      <c r="C38" s="10">
        <v>44</v>
      </c>
      <c r="D38" s="11">
        <f t="shared" ref="D38:D67" si="10">ROUND(C38*70%,0)</f>
        <v>31</v>
      </c>
      <c r="E38" s="11">
        <f t="shared" ref="E38:E67" si="11">ROUND(C38-D38,0)</f>
        <v>13</v>
      </c>
      <c r="F38" s="12">
        <v>0.65</v>
      </c>
      <c r="G38" s="13">
        <f t="shared" ref="G38:G67" si="12">E38*F38</f>
        <v>8.4500000000000011</v>
      </c>
      <c r="H38" s="12">
        <f t="shared" ref="H38:H67" si="13">ROUNDDOWN(G38/1.04,2)</f>
        <v>8.1199999999999992</v>
      </c>
      <c r="I38" s="12">
        <f t="shared" ref="I38:I67" si="14">ROUND(G38-H38,2)</f>
        <v>0.33</v>
      </c>
    </row>
    <row r="39" spans="1:9" ht="17.25" customHeight="1" x14ac:dyDescent="0.25">
      <c r="A39" s="8">
        <v>9788895983448</v>
      </c>
      <c r="B39" s="9" t="s">
        <v>45</v>
      </c>
      <c r="C39" s="10">
        <v>37</v>
      </c>
      <c r="D39" s="11">
        <f>ROUND(C39*70%,0)</f>
        <v>26</v>
      </c>
      <c r="E39" s="11">
        <f>ROUND(C39-D39,0)</f>
        <v>11</v>
      </c>
      <c r="F39" s="12">
        <v>3.5</v>
      </c>
      <c r="G39" s="13">
        <f>E39*F39</f>
        <v>38.5</v>
      </c>
      <c r="H39" s="12">
        <f>ROUNDDOWN(G39/1.04,2)</f>
        <v>37.01</v>
      </c>
      <c r="I39" s="12">
        <f>ROUND(G39-H39,2)</f>
        <v>1.49</v>
      </c>
    </row>
    <row r="40" spans="1:9" ht="17.25" customHeight="1" x14ac:dyDescent="0.25">
      <c r="A40" s="8">
        <v>9788895983301</v>
      </c>
      <c r="B40" s="9" t="s">
        <v>46</v>
      </c>
      <c r="C40" s="10">
        <v>12</v>
      </c>
      <c r="D40" s="11">
        <f>ROUND(C40*70%,0)</f>
        <v>8</v>
      </c>
      <c r="E40" s="11">
        <f>ROUND(C40-D40,0)</f>
        <v>4</v>
      </c>
      <c r="F40" s="12">
        <v>2.8</v>
      </c>
      <c r="G40" s="13">
        <f>E40*F40</f>
        <v>11.2</v>
      </c>
      <c r="H40" s="12">
        <f>ROUNDDOWN(G40/1.04,2)</f>
        <v>10.76</v>
      </c>
      <c r="I40" s="12">
        <f>ROUND(G40-H40,2)</f>
        <v>0.44</v>
      </c>
    </row>
    <row r="41" spans="1:9" ht="17.25" customHeight="1" x14ac:dyDescent="0.25">
      <c r="A41" s="16">
        <v>9788895983592</v>
      </c>
      <c r="B41" s="9" t="s">
        <v>47</v>
      </c>
      <c r="C41" s="10">
        <v>359</v>
      </c>
      <c r="D41" s="11">
        <f>ROUND(C41*70%,0)</f>
        <v>251</v>
      </c>
      <c r="E41" s="11">
        <f>ROUND(C41-D41,0)</f>
        <v>108</v>
      </c>
      <c r="F41" s="12">
        <v>1</v>
      </c>
      <c r="G41" s="13">
        <f>E41*F41</f>
        <v>108</v>
      </c>
      <c r="H41" s="12">
        <f>ROUNDDOWN(G41/1.04,2)</f>
        <v>103.84</v>
      </c>
      <c r="I41" s="12">
        <f>ROUND(G41-H41,2)</f>
        <v>4.16</v>
      </c>
    </row>
    <row r="42" spans="1:9" ht="17.25" customHeight="1" x14ac:dyDescent="0.25">
      <c r="A42" s="16">
        <v>9788895983585</v>
      </c>
      <c r="B42" s="9" t="s">
        <v>48</v>
      </c>
      <c r="C42" s="10">
        <v>45</v>
      </c>
      <c r="D42" s="11">
        <f>ROUND(C42*70%,0)</f>
        <v>32</v>
      </c>
      <c r="E42" s="11">
        <f>ROUND(C42-D42,0)</f>
        <v>13</v>
      </c>
      <c r="F42" s="12">
        <v>0.8</v>
      </c>
      <c r="G42" s="13">
        <f>E42*F42</f>
        <v>10.4</v>
      </c>
      <c r="H42" s="12">
        <f>ROUNDDOWN(G42/1.04,2)</f>
        <v>10</v>
      </c>
      <c r="I42" s="12">
        <f>ROUND(G42-H42,2)</f>
        <v>0.4</v>
      </c>
    </row>
    <row r="43" spans="1:9" ht="17.25" customHeight="1" x14ac:dyDescent="0.25">
      <c r="A43" s="17">
        <v>9788895983561</v>
      </c>
      <c r="B43" s="9" t="s">
        <v>49</v>
      </c>
      <c r="C43" s="10">
        <v>88</v>
      </c>
      <c r="D43" s="11">
        <f>ROUND(C43*70%,0)</f>
        <v>62</v>
      </c>
      <c r="E43" s="11">
        <f>ROUND(C43-D43,0)</f>
        <v>26</v>
      </c>
      <c r="F43" s="12">
        <v>1</v>
      </c>
      <c r="G43" s="13">
        <f>E43*F43</f>
        <v>26</v>
      </c>
      <c r="H43" s="12">
        <f>ROUNDDOWN(G43/1.04,2)</f>
        <v>25</v>
      </c>
      <c r="I43" s="12">
        <f>ROUND(G43-H43,2)</f>
        <v>1</v>
      </c>
    </row>
    <row r="44" spans="1:9" ht="17.25" customHeight="1" x14ac:dyDescent="0.25">
      <c r="A44" s="16">
        <v>9788886423946</v>
      </c>
      <c r="B44" s="9" t="s">
        <v>50</v>
      </c>
      <c r="C44" s="10">
        <v>70</v>
      </c>
      <c r="D44" s="11">
        <f t="shared" si="10"/>
        <v>49</v>
      </c>
      <c r="E44" s="11">
        <f t="shared" si="11"/>
        <v>21</v>
      </c>
      <c r="F44" s="12">
        <v>3</v>
      </c>
      <c r="G44" s="13">
        <f t="shared" si="12"/>
        <v>63</v>
      </c>
      <c r="H44" s="12">
        <f t="shared" si="13"/>
        <v>60.57</v>
      </c>
      <c r="I44" s="12">
        <f t="shared" si="14"/>
        <v>2.4300000000000002</v>
      </c>
    </row>
    <row r="45" spans="1:9" ht="17.25" customHeight="1" x14ac:dyDescent="0.25">
      <c r="A45" s="16">
        <v>9788886423953</v>
      </c>
      <c r="B45" s="9" t="s">
        <v>51</v>
      </c>
      <c r="C45" s="10">
        <v>1</v>
      </c>
      <c r="D45" s="11">
        <f t="shared" si="10"/>
        <v>1</v>
      </c>
      <c r="E45" s="11">
        <f t="shared" si="11"/>
        <v>0</v>
      </c>
      <c r="F45" s="12">
        <v>5</v>
      </c>
      <c r="G45" s="13">
        <f t="shared" si="12"/>
        <v>0</v>
      </c>
      <c r="H45" s="12">
        <f t="shared" si="13"/>
        <v>0</v>
      </c>
      <c r="I45" s="12">
        <f t="shared" si="14"/>
        <v>0</v>
      </c>
    </row>
    <row r="46" spans="1:9" ht="17.25" customHeight="1" x14ac:dyDescent="0.25">
      <c r="A46" s="8">
        <v>9788886423076</v>
      </c>
      <c r="B46" s="9" t="s">
        <v>52</v>
      </c>
      <c r="C46" s="10">
        <v>212</v>
      </c>
      <c r="D46" s="11">
        <f t="shared" si="10"/>
        <v>148</v>
      </c>
      <c r="E46" s="11">
        <f t="shared" si="11"/>
        <v>64</v>
      </c>
      <c r="F46" s="12">
        <v>2.4</v>
      </c>
      <c r="G46" s="13">
        <f t="shared" si="12"/>
        <v>153.6</v>
      </c>
      <c r="H46" s="12">
        <f t="shared" si="13"/>
        <v>147.69</v>
      </c>
      <c r="I46" s="12">
        <f t="shared" si="14"/>
        <v>5.91</v>
      </c>
    </row>
    <row r="47" spans="1:9" ht="17.25" customHeight="1" x14ac:dyDescent="0.25">
      <c r="A47" s="8">
        <v>9788886423786</v>
      </c>
      <c r="B47" s="9" t="s">
        <v>53</v>
      </c>
      <c r="C47" s="10">
        <v>128</v>
      </c>
      <c r="D47" s="11">
        <f>ROUND(C47*70%,0)</f>
        <v>90</v>
      </c>
      <c r="E47" s="11">
        <f>ROUND(C47-D47,0)</f>
        <v>38</v>
      </c>
      <c r="F47" s="12">
        <v>3.4</v>
      </c>
      <c r="G47" s="13">
        <f>E47*F47</f>
        <v>129.19999999999999</v>
      </c>
      <c r="H47" s="12">
        <f>ROUNDDOWN(G47/1.04,2)</f>
        <v>124.23</v>
      </c>
      <c r="I47" s="12">
        <f>ROUND(G47-H47,2)</f>
        <v>4.97</v>
      </c>
    </row>
    <row r="48" spans="1:9" ht="17.25" customHeight="1" x14ac:dyDescent="0.25">
      <c r="A48" s="8">
        <v>9788886423809</v>
      </c>
      <c r="B48" s="9" t="s">
        <v>54</v>
      </c>
      <c r="C48" s="10">
        <v>6</v>
      </c>
      <c r="D48" s="11">
        <f t="shared" si="10"/>
        <v>4</v>
      </c>
      <c r="E48" s="11">
        <f t="shared" si="11"/>
        <v>2</v>
      </c>
      <c r="F48" s="12">
        <v>5</v>
      </c>
      <c r="G48" s="13">
        <f t="shared" si="12"/>
        <v>10</v>
      </c>
      <c r="H48" s="12">
        <f t="shared" si="13"/>
        <v>9.61</v>
      </c>
      <c r="I48" s="12">
        <f t="shared" si="14"/>
        <v>0.39</v>
      </c>
    </row>
    <row r="49" spans="1:9" ht="17.25" customHeight="1" x14ac:dyDescent="0.25">
      <c r="A49" s="8">
        <v>9788895983615</v>
      </c>
      <c r="B49" s="9" t="s">
        <v>55</v>
      </c>
      <c r="C49" s="10">
        <v>7</v>
      </c>
      <c r="D49" s="11">
        <f>ROUND(C49*70%,0)</f>
        <v>5</v>
      </c>
      <c r="E49" s="11">
        <f>ROUND(C49-D49,0)</f>
        <v>2</v>
      </c>
      <c r="F49" s="12">
        <v>6</v>
      </c>
      <c r="G49" s="13">
        <f>E49*F49</f>
        <v>12</v>
      </c>
      <c r="H49" s="12">
        <f>ROUNDDOWN(G49/1.04,2)</f>
        <v>11.53</v>
      </c>
      <c r="I49" s="12">
        <f>ROUND(G49-H49,2)</f>
        <v>0.47</v>
      </c>
    </row>
    <row r="50" spans="1:9" ht="17.25" customHeight="1" x14ac:dyDescent="0.25">
      <c r="A50" s="8">
        <v>9788895983509</v>
      </c>
      <c r="B50" s="9" t="s">
        <v>56</v>
      </c>
      <c r="C50" s="10">
        <v>8</v>
      </c>
      <c r="D50" s="11">
        <f>ROUND(C50*70%,0)</f>
        <v>6</v>
      </c>
      <c r="E50" s="11">
        <f>ROUND(C50-D50,0)</f>
        <v>2</v>
      </c>
      <c r="F50" s="12">
        <v>9</v>
      </c>
      <c r="G50" s="13">
        <f>E50*F50</f>
        <v>18</v>
      </c>
      <c r="H50" s="12">
        <f>ROUNDDOWN(G50/1.04,2)</f>
        <v>17.3</v>
      </c>
      <c r="I50" s="12">
        <f>ROUND(G50-H50,2)</f>
        <v>0.7</v>
      </c>
    </row>
    <row r="51" spans="1:9" ht="17.25" customHeight="1" x14ac:dyDescent="0.25">
      <c r="A51" s="8">
        <v>9788895983417</v>
      </c>
      <c r="B51" s="9" t="s">
        <v>57</v>
      </c>
      <c r="C51" s="10">
        <v>8</v>
      </c>
      <c r="D51" s="11">
        <f t="shared" si="10"/>
        <v>6</v>
      </c>
      <c r="E51" s="11">
        <f t="shared" si="11"/>
        <v>2</v>
      </c>
      <c r="F51" s="12">
        <v>6</v>
      </c>
      <c r="G51" s="13">
        <f t="shared" si="12"/>
        <v>12</v>
      </c>
      <c r="H51" s="12">
        <f t="shared" si="13"/>
        <v>11.53</v>
      </c>
      <c r="I51" s="12">
        <f t="shared" si="14"/>
        <v>0.47</v>
      </c>
    </row>
    <row r="52" spans="1:9" ht="17.25" customHeight="1" x14ac:dyDescent="0.25">
      <c r="A52" s="8">
        <v>9788886423540</v>
      </c>
      <c r="B52" s="9" t="s">
        <v>58</v>
      </c>
      <c r="C52" s="10">
        <v>161</v>
      </c>
      <c r="D52" s="11">
        <f t="shared" ref="D52:D55" si="15">ROUND(C52*70%,0)</f>
        <v>113</v>
      </c>
      <c r="E52" s="11">
        <f t="shared" ref="E52:E57" si="16">ROUND(C52-D52,0)</f>
        <v>48</v>
      </c>
      <c r="F52" s="12">
        <v>3.5</v>
      </c>
      <c r="G52" s="13">
        <f t="shared" ref="G52:G57" si="17">E52*F52</f>
        <v>168</v>
      </c>
      <c r="H52" s="12">
        <f t="shared" si="13"/>
        <v>161.53</v>
      </c>
      <c r="I52" s="12">
        <f t="shared" ref="I52:I57" si="18">ROUND(G52-H52,2)</f>
        <v>6.47</v>
      </c>
    </row>
    <row r="53" spans="1:9" ht="17.25" customHeight="1" x14ac:dyDescent="0.25">
      <c r="A53" s="8">
        <v>9788895983493</v>
      </c>
      <c r="B53" s="9" t="s">
        <v>59</v>
      </c>
      <c r="C53" s="10">
        <v>1</v>
      </c>
      <c r="D53" s="11">
        <f t="shared" si="15"/>
        <v>1</v>
      </c>
      <c r="E53" s="11">
        <f t="shared" si="16"/>
        <v>0</v>
      </c>
      <c r="F53" s="12">
        <v>3</v>
      </c>
      <c r="G53" s="13">
        <f t="shared" si="17"/>
        <v>0</v>
      </c>
      <c r="H53" s="12">
        <f t="shared" si="13"/>
        <v>0</v>
      </c>
      <c r="I53" s="12">
        <f t="shared" si="18"/>
        <v>0</v>
      </c>
    </row>
    <row r="54" spans="1:9" ht="17.25" customHeight="1" x14ac:dyDescent="0.25">
      <c r="A54" s="8">
        <v>9791280736178</v>
      </c>
      <c r="B54" s="9" t="s">
        <v>60</v>
      </c>
      <c r="C54" s="10">
        <v>36</v>
      </c>
      <c r="D54" s="11">
        <f t="shared" si="15"/>
        <v>25</v>
      </c>
      <c r="E54" s="11">
        <f t="shared" si="16"/>
        <v>11</v>
      </c>
      <c r="F54" s="12">
        <v>2.5</v>
      </c>
      <c r="G54" s="13">
        <f t="shared" si="17"/>
        <v>27.5</v>
      </c>
      <c r="H54" s="12">
        <f t="shared" si="13"/>
        <v>26.44</v>
      </c>
      <c r="I54" s="12">
        <f t="shared" si="18"/>
        <v>1.06</v>
      </c>
    </row>
    <row r="55" spans="1:9" ht="17.25" customHeight="1" x14ac:dyDescent="0.25">
      <c r="A55" s="14">
        <v>9788886423847</v>
      </c>
      <c r="B55" s="9" t="s">
        <v>71</v>
      </c>
      <c r="C55" s="10">
        <v>12</v>
      </c>
      <c r="D55" s="11">
        <f t="shared" si="15"/>
        <v>8</v>
      </c>
      <c r="E55" s="11">
        <f t="shared" si="16"/>
        <v>4</v>
      </c>
      <c r="F55" s="12">
        <v>6</v>
      </c>
      <c r="G55" s="13">
        <f t="shared" si="17"/>
        <v>24</v>
      </c>
      <c r="H55" s="12">
        <f t="shared" si="13"/>
        <v>23.07</v>
      </c>
      <c r="I55" s="12">
        <f t="shared" si="18"/>
        <v>0.93</v>
      </c>
    </row>
    <row r="56" spans="1:9" ht="17.25" customHeight="1" x14ac:dyDescent="0.25">
      <c r="A56" s="8">
        <v>9791280736383</v>
      </c>
      <c r="B56" s="9" t="s">
        <v>72</v>
      </c>
      <c r="C56" s="10">
        <v>12</v>
      </c>
      <c r="D56" s="11">
        <f t="shared" si="10"/>
        <v>8</v>
      </c>
      <c r="E56" s="11">
        <f t="shared" si="16"/>
        <v>4</v>
      </c>
      <c r="F56" s="12">
        <v>15</v>
      </c>
      <c r="G56" s="13">
        <f t="shared" si="17"/>
        <v>60</v>
      </c>
      <c r="H56" s="12">
        <f t="shared" si="13"/>
        <v>57.69</v>
      </c>
      <c r="I56" s="12">
        <f t="shared" si="18"/>
        <v>2.31</v>
      </c>
    </row>
    <row r="57" spans="1:9" ht="17.25" customHeight="1" x14ac:dyDescent="0.25">
      <c r="A57" s="8">
        <v>9791280736345</v>
      </c>
      <c r="B57" s="9" t="s">
        <v>73</v>
      </c>
      <c r="C57" s="10">
        <v>56</v>
      </c>
      <c r="D57" s="11">
        <f t="shared" si="10"/>
        <v>39</v>
      </c>
      <c r="E57" s="11">
        <f t="shared" si="16"/>
        <v>17</v>
      </c>
      <c r="F57" s="12">
        <v>15</v>
      </c>
      <c r="G57" s="13">
        <f t="shared" si="17"/>
        <v>255</v>
      </c>
      <c r="H57" s="12">
        <f t="shared" si="13"/>
        <v>245.19</v>
      </c>
      <c r="I57" s="12">
        <f t="shared" si="18"/>
        <v>9.81</v>
      </c>
    </row>
    <row r="58" spans="1:9" ht="17.25" customHeight="1" x14ac:dyDescent="0.25">
      <c r="A58" s="8">
        <v>9788895983059</v>
      </c>
      <c r="B58" s="9" t="s">
        <v>61</v>
      </c>
      <c r="C58" s="10">
        <v>3</v>
      </c>
      <c r="D58" s="11">
        <f t="shared" si="10"/>
        <v>2</v>
      </c>
      <c r="E58" s="11">
        <f t="shared" si="11"/>
        <v>1</v>
      </c>
      <c r="F58" s="12">
        <v>5</v>
      </c>
      <c r="G58" s="13">
        <f t="shared" si="12"/>
        <v>5</v>
      </c>
      <c r="H58" s="12">
        <f t="shared" si="13"/>
        <v>4.8</v>
      </c>
      <c r="I58" s="12">
        <f t="shared" si="14"/>
        <v>0.2</v>
      </c>
    </row>
    <row r="59" spans="1:9" ht="17.25" customHeight="1" x14ac:dyDescent="0.25">
      <c r="A59" s="8">
        <v>9788895983066</v>
      </c>
      <c r="B59" s="9" t="s">
        <v>62</v>
      </c>
      <c r="C59" s="10">
        <v>2</v>
      </c>
      <c r="D59" s="11">
        <f t="shared" si="10"/>
        <v>1</v>
      </c>
      <c r="E59" s="11">
        <f t="shared" si="11"/>
        <v>1</v>
      </c>
      <c r="F59" s="12">
        <v>8.5</v>
      </c>
      <c r="G59" s="13">
        <f t="shared" si="12"/>
        <v>8.5</v>
      </c>
      <c r="H59" s="12">
        <f t="shared" si="13"/>
        <v>8.17</v>
      </c>
      <c r="I59" s="12">
        <f t="shared" si="14"/>
        <v>0.33</v>
      </c>
    </row>
    <row r="60" spans="1:9" ht="17.25" customHeight="1" x14ac:dyDescent="0.25">
      <c r="A60" s="8">
        <v>9788895983257</v>
      </c>
      <c r="B60" s="9" t="s">
        <v>63</v>
      </c>
      <c r="C60" s="10">
        <v>7</v>
      </c>
      <c r="D60" s="11">
        <f>ROUND(C60*70%,0)</f>
        <v>5</v>
      </c>
      <c r="E60" s="11">
        <f>ROUND(C60-D60,0)</f>
        <v>2</v>
      </c>
      <c r="F60" s="12">
        <v>1.6</v>
      </c>
      <c r="G60" s="13">
        <f>E60*F60</f>
        <v>3.2</v>
      </c>
      <c r="H60" s="12">
        <f>ROUNDDOWN(G60/1.04,2)</f>
        <v>3.07</v>
      </c>
      <c r="I60" s="12">
        <f>ROUND(G60-H60,2)</f>
        <v>0.13</v>
      </c>
    </row>
    <row r="61" spans="1:9" ht="17.25" customHeight="1" x14ac:dyDescent="0.25">
      <c r="A61" s="8">
        <v>9788895983141</v>
      </c>
      <c r="B61" s="9" t="s">
        <v>64</v>
      </c>
      <c r="C61" s="10">
        <v>45</v>
      </c>
      <c r="D61" s="11">
        <f t="shared" si="10"/>
        <v>32</v>
      </c>
      <c r="E61" s="11">
        <f>ROUND(C61-D61,0)</f>
        <v>13</v>
      </c>
      <c r="F61" s="12">
        <v>1.6</v>
      </c>
      <c r="G61" s="13">
        <f>E61*F61</f>
        <v>20.8</v>
      </c>
      <c r="H61" s="12">
        <f t="shared" si="13"/>
        <v>20</v>
      </c>
      <c r="I61" s="12">
        <f>ROUND(G61-H61,2)</f>
        <v>0.8</v>
      </c>
    </row>
    <row r="62" spans="1:9" ht="17.25" customHeight="1" x14ac:dyDescent="0.25">
      <c r="A62" s="8">
        <v>9791280736369</v>
      </c>
      <c r="B62" s="9" t="s">
        <v>74</v>
      </c>
      <c r="C62" s="10">
        <v>212</v>
      </c>
      <c r="D62" s="11">
        <f t="shared" si="10"/>
        <v>148</v>
      </c>
      <c r="E62" s="11">
        <f>ROUND(C62-D62,0)</f>
        <v>64</v>
      </c>
      <c r="F62" s="12">
        <v>2.8</v>
      </c>
      <c r="G62" s="13">
        <f>E62*F62</f>
        <v>179.2</v>
      </c>
      <c r="H62" s="12">
        <f t="shared" si="13"/>
        <v>172.3</v>
      </c>
      <c r="I62" s="12">
        <f>ROUND(G62-H62,2)</f>
        <v>6.9</v>
      </c>
    </row>
    <row r="63" spans="1:9" ht="17.25" customHeight="1" x14ac:dyDescent="0.25">
      <c r="A63" s="8">
        <v>9788895983349</v>
      </c>
      <c r="B63" s="9" t="s">
        <v>65</v>
      </c>
      <c r="C63" s="10">
        <v>35</v>
      </c>
      <c r="D63" s="11">
        <f t="shared" si="10"/>
        <v>25</v>
      </c>
      <c r="E63" s="11">
        <f>ROUND(C63-D63,0)</f>
        <v>10</v>
      </c>
      <c r="F63" s="12">
        <v>3.5</v>
      </c>
      <c r="G63" s="13">
        <f>E63*F63</f>
        <v>35</v>
      </c>
      <c r="H63" s="12">
        <f t="shared" si="13"/>
        <v>33.65</v>
      </c>
      <c r="I63" s="12">
        <f>ROUND(G63-H63,2)</f>
        <v>1.35</v>
      </c>
    </row>
    <row r="64" spans="1:9" ht="17.25" customHeight="1" x14ac:dyDescent="0.25">
      <c r="A64" s="8">
        <v>9791280736352</v>
      </c>
      <c r="B64" s="9" t="s">
        <v>75</v>
      </c>
      <c r="C64" s="10">
        <v>241</v>
      </c>
      <c r="D64" s="11">
        <f t="shared" si="10"/>
        <v>169</v>
      </c>
      <c r="E64" s="11">
        <f>ROUND(C64-D64,0)</f>
        <v>72</v>
      </c>
      <c r="F64" s="12">
        <v>2.8</v>
      </c>
      <c r="G64" s="13">
        <f>E64*F64</f>
        <v>201.6</v>
      </c>
      <c r="H64" s="12">
        <f t="shared" si="13"/>
        <v>193.84</v>
      </c>
      <c r="I64" s="12">
        <f>ROUND(G64-H64,2)</f>
        <v>7.76</v>
      </c>
    </row>
    <row r="65" spans="1:9" ht="17.25" customHeight="1" x14ac:dyDescent="0.25">
      <c r="A65" s="14">
        <v>9788895983943</v>
      </c>
      <c r="B65" s="15" t="s">
        <v>66</v>
      </c>
      <c r="C65" s="10">
        <v>12</v>
      </c>
      <c r="D65" s="11">
        <f t="shared" si="10"/>
        <v>8</v>
      </c>
      <c r="E65" s="11">
        <f t="shared" si="11"/>
        <v>4</v>
      </c>
      <c r="F65" s="12">
        <v>7</v>
      </c>
      <c r="G65" s="13">
        <f t="shared" si="12"/>
        <v>28</v>
      </c>
      <c r="H65" s="12">
        <f t="shared" si="13"/>
        <v>26.92</v>
      </c>
      <c r="I65" s="12">
        <f t="shared" si="14"/>
        <v>1.08</v>
      </c>
    </row>
    <row r="66" spans="1:9" ht="17.25" customHeight="1" x14ac:dyDescent="0.25">
      <c r="A66" s="8">
        <v>9788886423625</v>
      </c>
      <c r="B66" s="9" t="s">
        <v>67</v>
      </c>
      <c r="C66" s="10">
        <v>588</v>
      </c>
      <c r="D66" s="11">
        <f t="shared" si="10"/>
        <v>412</v>
      </c>
      <c r="E66" s="11">
        <f t="shared" si="11"/>
        <v>176</v>
      </c>
      <c r="F66" s="12">
        <v>2</v>
      </c>
      <c r="G66" s="13">
        <f t="shared" si="12"/>
        <v>352</v>
      </c>
      <c r="H66" s="12">
        <f t="shared" si="13"/>
        <v>338.46</v>
      </c>
      <c r="I66" s="12">
        <f t="shared" si="14"/>
        <v>13.54</v>
      </c>
    </row>
    <row r="67" spans="1:9" ht="17.25" customHeight="1" x14ac:dyDescent="0.25">
      <c r="A67" s="8">
        <v>9788886423632</v>
      </c>
      <c r="B67" s="9" t="s">
        <v>68</v>
      </c>
      <c r="C67" s="10">
        <v>831</v>
      </c>
      <c r="D67" s="11">
        <f t="shared" si="10"/>
        <v>582</v>
      </c>
      <c r="E67" s="11">
        <f t="shared" si="11"/>
        <v>249</v>
      </c>
      <c r="F67" s="12">
        <v>2</v>
      </c>
      <c r="G67" s="13">
        <f t="shared" si="12"/>
        <v>498</v>
      </c>
      <c r="H67" s="12">
        <f t="shared" si="13"/>
        <v>478.84</v>
      </c>
      <c r="I67" s="12">
        <f t="shared" si="14"/>
        <v>19.16</v>
      </c>
    </row>
    <row r="68" spans="1:9" ht="17.25" customHeight="1" x14ac:dyDescent="0.25">
      <c r="A68" s="14">
        <v>9788895983738</v>
      </c>
      <c r="B68" s="15" t="s">
        <v>69</v>
      </c>
      <c r="C68" s="10">
        <v>1</v>
      </c>
      <c r="D68" s="11">
        <f t="shared" ref="D68:D69" si="19">ROUND(C68*70%,0)</f>
        <v>1</v>
      </c>
      <c r="E68" s="11">
        <f t="shared" ref="E68:E69" si="20">ROUND(C68-D68,0)</f>
        <v>0</v>
      </c>
      <c r="F68" s="12">
        <v>3.8</v>
      </c>
      <c r="G68" s="13">
        <f t="shared" ref="G68:G69" si="21">E68*F68</f>
        <v>0</v>
      </c>
      <c r="H68" s="12">
        <f t="shared" ref="H68:H69" si="22">ROUNDDOWN(G68/1.04,2)</f>
        <v>0</v>
      </c>
      <c r="I68" s="12">
        <f t="shared" ref="I68:I69" si="23">ROUND(G68-H68,2)</f>
        <v>0</v>
      </c>
    </row>
    <row r="69" spans="1:9" ht="17.25" customHeight="1" x14ac:dyDescent="0.25">
      <c r="A69" s="16">
        <v>9791280736215</v>
      </c>
      <c r="B69" s="9" t="s">
        <v>76</v>
      </c>
      <c r="C69" s="10">
        <v>1</v>
      </c>
      <c r="D69" s="11">
        <f t="shared" si="19"/>
        <v>1</v>
      </c>
      <c r="E69" s="11">
        <f t="shared" si="20"/>
        <v>0</v>
      </c>
      <c r="F69" s="12">
        <v>2.5</v>
      </c>
      <c r="G69" s="13">
        <f t="shared" si="21"/>
        <v>0</v>
      </c>
      <c r="H69" s="12">
        <f t="shared" si="22"/>
        <v>0</v>
      </c>
      <c r="I69" s="12">
        <f t="shared" si="23"/>
        <v>0</v>
      </c>
    </row>
    <row r="70" spans="1:9" ht="16.5" thickBot="1" x14ac:dyDescent="0.3">
      <c r="B70" s="21" t="s">
        <v>77</v>
      </c>
      <c r="C70" s="21"/>
      <c r="D70" s="21"/>
      <c r="E70" s="21"/>
      <c r="F70" s="21"/>
      <c r="G70" s="21"/>
      <c r="H70" s="21"/>
      <c r="I70" s="22">
        <f>SUM(I4:I69)</f>
        <v>167.41000000000003</v>
      </c>
    </row>
    <row r="71" spans="1:9" x14ac:dyDescent="0.25">
      <c r="A71" s="18"/>
      <c r="B71" s="19"/>
    </row>
    <row r="72" spans="1:9" x14ac:dyDescent="0.25">
      <c r="A72" s="18"/>
      <c r="B72" s="19"/>
    </row>
    <row r="73" spans="1:9" x14ac:dyDescent="0.25">
      <c r="A73" s="18"/>
      <c r="B73" s="19"/>
    </row>
    <row r="74" spans="1:9" x14ac:dyDescent="0.25">
      <c r="A74" s="18"/>
      <c r="B74" s="19"/>
    </row>
  </sheetData>
  <mergeCells count="4">
    <mergeCell ref="A1:D2"/>
    <mergeCell ref="E1:G2"/>
    <mergeCell ref="H1:I2"/>
    <mergeCell ref="B70:H7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 AGO SET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2023-10-05T08:44:55Z</dcterms:created>
  <dcterms:modified xsi:type="dcterms:W3CDTF">2023-10-05T09:04:20Z</dcterms:modified>
</cp:coreProperties>
</file>