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0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125" i="1" l="1"/>
  <c r="D124" i="1"/>
  <c r="E124" i="1" s="1"/>
  <c r="G124" i="1" s="1"/>
  <c r="D123" i="1"/>
  <c r="E123" i="1" s="1"/>
  <c r="G123" i="1" s="1"/>
  <c r="H123" i="1" s="1"/>
  <c r="D122" i="1"/>
  <c r="E122" i="1" s="1"/>
  <c r="G122" i="1" s="1"/>
  <c r="H122" i="1" s="1"/>
  <c r="I122" i="1" s="1"/>
  <c r="D121" i="1"/>
  <c r="E121" i="1" s="1"/>
  <c r="G121" i="1" s="1"/>
  <c r="E120" i="1"/>
  <c r="G120" i="1" s="1"/>
  <c r="D120" i="1"/>
  <c r="D119" i="1"/>
  <c r="E119" i="1" s="1"/>
  <c r="G119" i="1" s="1"/>
  <c r="D118" i="1"/>
  <c r="E118" i="1" s="1"/>
  <c r="G118" i="1" s="1"/>
  <c r="H118" i="1" s="1"/>
  <c r="I118" i="1" s="1"/>
  <c r="D117" i="1"/>
  <c r="E117" i="1" s="1"/>
  <c r="G117" i="1" s="1"/>
  <c r="D116" i="1"/>
  <c r="E116" i="1" s="1"/>
  <c r="G116" i="1" s="1"/>
  <c r="D115" i="1"/>
  <c r="E115" i="1" s="1"/>
  <c r="G115" i="1" s="1"/>
  <c r="D114" i="1"/>
  <c r="E114" i="1" s="1"/>
  <c r="G114" i="1" s="1"/>
  <c r="H114" i="1" s="1"/>
  <c r="I114" i="1" s="1"/>
  <c r="D113" i="1"/>
  <c r="E113" i="1" s="1"/>
  <c r="G113" i="1" s="1"/>
  <c r="E112" i="1"/>
  <c r="G112" i="1" s="1"/>
  <c r="D112" i="1"/>
  <c r="D111" i="1"/>
  <c r="E111" i="1" s="1"/>
  <c r="G111" i="1" s="1"/>
  <c r="H111" i="1" s="1"/>
  <c r="H110" i="1"/>
  <c r="I110" i="1" s="1"/>
  <c r="D110" i="1"/>
  <c r="E110" i="1" s="1"/>
  <c r="G110" i="1" s="1"/>
  <c r="D109" i="1"/>
  <c r="E109" i="1" s="1"/>
  <c r="G109" i="1" s="1"/>
  <c r="D108" i="1"/>
  <c r="E108" i="1" s="1"/>
  <c r="G108" i="1" s="1"/>
  <c r="D107" i="1"/>
  <c r="E107" i="1" s="1"/>
  <c r="G107" i="1" s="1"/>
  <c r="D106" i="1"/>
  <c r="E106" i="1" s="1"/>
  <c r="G106" i="1" s="1"/>
  <c r="H106" i="1" s="1"/>
  <c r="I106" i="1" s="1"/>
  <c r="D105" i="1"/>
  <c r="E105" i="1" s="1"/>
  <c r="G105" i="1" s="1"/>
  <c r="D104" i="1"/>
  <c r="E104" i="1" s="1"/>
  <c r="G104" i="1" s="1"/>
  <c r="D103" i="1"/>
  <c r="E103" i="1" s="1"/>
  <c r="G103" i="1" s="1"/>
  <c r="D102" i="1"/>
  <c r="E102" i="1" s="1"/>
  <c r="G102" i="1" s="1"/>
  <c r="H102" i="1" s="1"/>
  <c r="I102" i="1" s="1"/>
  <c r="D101" i="1"/>
  <c r="E101" i="1" s="1"/>
  <c r="G101" i="1" s="1"/>
  <c r="D100" i="1"/>
  <c r="E100" i="1" s="1"/>
  <c r="G100" i="1" s="1"/>
  <c r="G99" i="1"/>
  <c r="H99" i="1" s="1"/>
  <c r="D99" i="1"/>
  <c r="E99" i="1" s="1"/>
  <c r="D98" i="1"/>
  <c r="E98" i="1" s="1"/>
  <c r="G98" i="1" s="1"/>
  <c r="H98" i="1" s="1"/>
  <c r="I98" i="1" s="1"/>
  <c r="D97" i="1"/>
  <c r="E97" i="1" s="1"/>
  <c r="G97" i="1" s="1"/>
  <c r="D96" i="1"/>
  <c r="E96" i="1" s="1"/>
  <c r="G96" i="1" s="1"/>
  <c r="D95" i="1"/>
  <c r="E95" i="1" s="1"/>
  <c r="G95" i="1" s="1"/>
  <c r="H95" i="1" s="1"/>
  <c r="D94" i="1"/>
  <c r="E94" i="1" s="1"/>
  <c r="G94" i="1" s="1"/>
  <c r="H94" i="1" s="1"/>
  <c r="I94" i="1" s="1"/>
  <c r="D93" i="1"/>
  <c r="E93" i="1" s="1"/>
  <c r="G93" i="1" s="1"/>
  <c r="D92" i="1"/>
  <c r="E92" i="1" s="1"/>
  <c r="G92" i="1" s="1"/>
  <c r="D91" i="1"/>
  <c r="E91" i="1" s="1"/>
  <c r="G91" i="1" s="1"/>
  <c r="H91" i="1" s="1"/>
  <c r="D90" i="1"/>
  <c r="E90" i="1" s="1"/>
  <c r="G90" i="1" s="1"/>
  <c r="H90" i="1" s="1"/>
  <c r="I90" i="1" s="1"/>
  <c r="D89" i="1"/>
  <c r="E89" i="1" s="1"/>
  <c r="G89" i="1" s="1"/>
  <c r="E88" i="1"/>
  <c r="G88" i="1" s="1"/>
  <c r="D88" i="1"/>
  <c r="D87" i="1"/>
  <c r="E87" i="1" s="1"/>
  <c r="G87" i="1" s="1"/>
  <c r="H87" i="1" s="1"/>
  <c r="D86" i="1"/>
  <c r="E86" i="1" s="1"/>
  <c r="G86" i="1" s="1"/>
  <c r="H86" i="1" s="1"/>
  <c r="I86" i="1" s="1"/>
  <c r="D85" i="1"/>
  <c r="E85" i="1" s="1"/>
  <c r="G85" i="1" s="1"/>
  <c r="D84" i="1"/>
  <c r="E84" i="1" s="1"/>
  <c r="G84" i="1" s="1"/>
  <c r="G83" i="1"/>
  <c r="H83" i="1" s="1"/>
  <c r="D83" i="1"/>
  <c r="E83" i="1" s="1"/>
  <c r="D82" i="1"/>
  <c r="E82" i="1" s="1"/>
  <c r="G82" i="1" s="1"/>
  <c r="H82" i="1" s="1"/>
  <c r="I82" i="1" s="1"/>
  <c r="D81" i="1"/>
  <c r="E81" i="1" s="1"/>
  <c r="G81" i="1" s="1"/>
  <c r="D80" i="1"/>
  <c r="E80" i="1" s="1"/>
  <c r="G80" i="1" s="1"/>
  <c r="D79" i="1"/>
  <c r="E79" i="1" s="1"/>
  <c r="G79" i="1" s="1"/>
  <c r="H79" i="1" s="1"/>
  <c r="D78" i="1"/>
  <c r="E78" i="1" s="1"/>
  <c r="G78" i="1" s="1"/>
  <c r="H78" i="1" s="1"/>
  <c r="I78" i="1" s="1"/>
  <c r="D77" i="1"/>
  <c r="E77" i="1" s="1"/>
  <c r="G77" i="1" s="1"/>
  <c r="D76" i="1"/>
  <c r="E76" i="1" s="1"/>
  <c r="G76" i="1" s="1"/>
  <c r="D75" i="1"/>
  <c r="E75" i="1" s="1"/>
  <c r="G75" i="1" s="1"/>
  <c r="H75" i="1" s="1"/>
  <c r="D74" i="1"/>
  <c r="E74" i="1" s="1"/>
  <c r="G74" i="1" s="1"/>
  <c r="H74" i="1" s="1"/>
  <c r="I74" i="1" s="1"/>
  <c r="D73" i="1"/>
  <c r="E73" i="1" s="1"/>
  <c r="G73" i="1" s="1"/>
  <c r="E72" i="1"/>
  <c r="G72" i="1" s="1"/>
  <c r="D72" i="1"/>
  <c r="D71" i="1"/>
  <c r="E71" i="1" s="1"/>
  <c r="G71" i="1" s="1"/>
  <c r="H71" i="1" s="1"/>
  <c r="D70" i="1"/>
  <c r="E70" i="1" s="1"/>
  <c r="G70" i="1" s="1"/>
  <c r="H70" i="1" s="1"/>
  <c r="I70" i="1" s="1"/>
  <c r="D69" i="1"/>
  <c r="E69" i="1" s="1"/>
  <c r="G69" i="1" s="1"/>
  <c r="D68" i="1"/>
  <c r="E68" i="1" s="1"/>
  <c r="G68" i="1" s="1"/>
  <c r="D67" i="1"/>
  <c r="E67" i="1" s="1"/>
  <c r="G67" i="1" s="1"/>
  <c r="H67" i="1" s="1"/>
  <c r="H66" i="1"/>
  <c r="I66" i="1" s="1"/>
  <c r="D66" i="1"/>
  <c r="E66" i="1" s="1"/>
  <c r="G66" i="1" s="1"/>
  <c r="D65" i="1"/>
  <c r="E65" i="1" s="1"/>
  <c r="G65" i="1" s="1"/>
  <c r="E64" i="1"/>
  <c r="G64" i="1" s="1"/>
  <c r="D64" i="1"/>
  <c r="E63" i="1"/>
  <c r="G63" i="1" s="1"/>
  <c r="H63" i="1" s="1"/>
  <c r="D63" i="1"/>
  <c r="D62" i="1"/>
  <c r="E62" i="1" s="1"/>
  <c r="G62" i="1" s="1"/>
  <c r="E61" i="1"/>
  <c r="G61" i="1" s="1"/>
  <c r="H61" i="1" s="1"/>
  <c r="D61" i="1"/>
  <c r="D60" i="1"/>
  <c r="E60" i="1" s="1"/>
  <c r="G60" i="1" s="1"/>
  <c r="D59" i="1"/>
  <c r="E59" i="1" s="1"/>
  <c r="G59" i="1" s="1"/>
  <c r="H59" i="1" s="1"/>
  <c r="D58" i="1"/>
  <c r="E58" i="1" s="1"/>
  <c r="G58" i="1" s="1"/>
  <c r="D57" i="1"/>
  <c r="E57" i="1" s="1"/>
  <c r="G57" i="1" s="1"/>
  <c r="D56" i="1"/>
  <c r="E56" i="1" s="1"/>
  <c r="G56" i="1" s="1"/>
  <c r="G55" i="1"/>
  <c r="D55" i="1"/>
  <c r="E55" i="1" s="1"/>
  <c r="D54" i="1"/>
  <c r="E54" i="1" s="1"/>
  <c r="G54" i="1" s="1"/>
  <c r="D53" i="1"/>
  <c r="E53" i="1" s="1"/>
  <c r="G53" i="1" s="1"/>
  <c r="D52" i="1"/>
  <c r="E52" i="1" s="1"/>
  <c r="G52" i="1" s="1"/>
  <c r="D51" i="1"/>
  <c r="E51" i="1" s="1"/>
  <c r="G51" i="1" s="1"/>
  <c r="D50" i="1"/>
  <c r="E50" i="1" s="1"/>
  <c r="G50" i="1" s="1"/>
  <c r="D49" i="1"/>
  <c r="E49" i="1" s="1"/>
  <c r="G49" i="1" s="1"/>
  <c r="E48" i="1"/>
  <c r="G48" i="1" s="1"/>
  <c r="D48" i="1"/>
  <c r="D47" i="1"/>
  <c r="E47" i="1" s="1"/>
  <c r="G47" i="1" s="1"/>
  <c r="D46" i="1"/>
  <c r="E46" i="1" s="1"/>
  <c r="G46" i="1" s="1"/>
  <c r="D45" i="1"/>
  <c r="E45" i="1" s="1"/>
  <c r="G45" i="1" s="1"/>
  <c r="D44" i="1"/>
  <c r="E44" i="1" s="1"/>
  <c r="G44" i="1" s="1"/>
  <c r="D43" i="1"/>
  <c r="E43" i="1" s="1"/>
  <c r="G43" i="1" s="1"/>
  <c r="D42" i="1"/>
  <c r="E42" i="1" s="1"/>
  <c r="G42" i="1" s="1"/>
  <c r="D41" i="1"/>
  <c r="E41" i="1" s="1"/>
  <c r="G41" i="1" s="1"/>
  <c r="D40" i="1"/>
  <c r="E40" i="1" s="1"/>
  <c r="G40" i="1" s="1"/>
  <c r="H39" i="1"/>
  <c r="D39" i="1"/>
  <c r="E39" i="1" s="1"/>
  <c r="G39" i="1" s="1"/>
  <c r="D38" i="1"/>
  <c r="E38" i="1" s="1"/>
  <c r="G38" i="1" s="1"/>
  <c r="H38" i="1" s="1"/>
  <c r="D37" i="1"/>
  <c r="E37" i="1" s="1"/>
  <c r="G37" i="1" s="1"/>
  <c r="D36" i="1"/>
  <c r="E36" i="1" s="1"/>
  <c r="G36" i="1" s="1"/>
  <c r="D35" i="1"/>
  <c r="E35" i="1" s="1"/>
  <c r="G35" i="1" s="1"/>
  <c r="H35" i="1" s="1"/>
  <c r="D34" i="1"/>
  <c r="E34" i="1" s="1"/>
  <c r="G34" i="1" s="1"/>
  <c r="H34" i="1" s="1"/>
  <c r="D33" i="1"/>
  <c r="E33" i="1" s="1"/>
  <c r="G33" i="1" s="1"/>
  <c r="D32" i="1"/>
  <c r="E32" i="1" s="1"/>
  <c r="G32" i="1" s="1"/>
  <c r="D31" i="1"/>
  <c r="E31" i="1" s="1"/>
  <c r="G31" i="1" s="1"/>
  <c r="H31" i="1" s="1"/>
  <c r="D30" i="1"/>
  <c r="E30" i="1" s="1"/>
  <c r="G30" i="1" s="1"/>
  <c r="H30" i="1" s="1"/>
  <c r="D29" i="1"/>
  <c r="E29" i="1" s="1"/>
  <c r="G29" i="1" s="1"/>
  <c r="D28" i="1"/>
  <c r="E28" i="1" s="1"/>
  <c r="G28" i="1" s="1"/>
  <c r="D27" i="1"/>
  <c r="E27" i="1" s="1"/>
  <c r="G27" i="1" s="1"/>
  <c r="H27" i="1" s="1"/>
  <c r="D26" i="1"/>
  <c r="E26" i="1" s="1"/>
  <c r="G26" i="1" s="1"/>
  <c r="H26" i="1" s="1"/>
  <c r="D25" i="1"/>
  <c r="E25" i="1" s="1"/>
  <c r="G25" i="1" s="1"/>
  <c r="D24" i="1"/>
  <c r="E24" i="1" s="1"/>
  <c r="G24" i="1" s="1"/>
  <c r="D23" i="1"/>
  <c r="E23" i="1" s="1"/>
  <c r="G23" i="1" s="1"/>
  <c r="H23" i="1" s="1"/>
  <c r="D22" i="1"/>
  <c r="E22" i="1" s="1"/>
  <c r="G22" i="1" s="1"/>
  <c r="H22" i="1" s="1"/>
  <c r="D21" i="1"/>
  <c r="E21" i="1" s="1"/>
  <c r="G21" i="1" s="1"/>
  <c r="D20" i="1"/>
  <c r="E20" i="1" s="1"/>
  <c r="G20" i="1" s="1"/>
  <c r="H19" i="1"/>
  <c r="D19" i="1"/>
  <c r="E19" i="1" s="1"/>
  <c r="G19" i="1" s="1"/>
  <c r="D18" i="1"/>
  <c r="E18" i="1" s="1"/>
  <c r="G18" i="1" s="1"/>
  <c r="H18" i="1" s="1"/>
  <c r="D17" i="1"/>
  <c r="E17" i="1" s="1"/>
  <c r="G17" i="1" s="1"/>
  <c r="D16" i="1"/>
  <c r="E16" i="1" s="1"/>
  <c r="G16" i="1" s="1"/>
  <c r="D15" i="1"/>
  <c r="E15" i="1" s="1"/>
  <c r="G15" i="1" s="1"/>
  <c r="D14" i="1"/>
  <c r="E14" i="1" s="1"/>
  <c r="G14" i="1" s="1"/>
  <c r="H14" i="1" s="1"/>
  <c r="D13" i="1"/>
  <c r="E13" i="1" s="1"/>
  <c r="G13" i="1" s="1"/>
  <c r="D12" i="1"/>
  <c r="E12" i="1" s="1"/>
  <c r="G12" i="1" s="1"/>
  <c r="H11" i="1"/>
  <c r="I11" i="1" s="1"/>
  <c r="D11" i="1"/>
  <c r="E11" i="1" s="1"/>
  <c r="G11" i="1" s="1"/>
  <c r="D10" i="1"/>
  <c r="E10" i="1" s="1"/>
  <c r="G10" i="1" s="1"/>
  <c r="E9" i="1"/>
  <c r="G9" i="1" s="1"/>
  <c r="D9" i="1"/>
  <c r="E8" i="1"/>
  <c r="G8" i="1" s="1"/>
  <c r="H8" i="1" s="1"/>
  <c r="D8" i="1"/>
  <c r="D7" i="1"/>
  <c r="E7" i="1" s="1"/>
  <c r="G7" i="1" s="1"/>
  <c r="D6" i="1"/>
  <c r="E6" i="1" s="1"/>
  <c r="G6" i="1" s="1"/>
  <c r="H6" i="1" s="1"/>
  <c r="D5" i="1"/>
  <c r="E5" i="1" s="1"/>
  <c r="G5" i="1" s="1"/>
  <c r="H7" i="1" l="1"/>
  <c r="I7" i="1" s="1"/>
  <c r="I14" i="1"/>
  <c r="I26" i="1"/>
  <c r="I30" i="1"/>
  <c r="I61" i="1"/>
  <c r="H10" i="1"/>
  <c r="I10" i="1" s="1"/>
  <c r="H12" i="1"/>
  <c r="I12" i="1"/>
  <c r="H41" i="1"/>
  <c r="I41" i="1" s="1"/>
  <c r="H52" i="1"/>
  <c r="I52" i="1" s="1"/>
  <c r="H55" i="1"/>
  <c r="I55" i="1" s="1"/>
  <c r="H64" i="1"/>
  <c r="I64" i="1" s="1"/>
  <c r="H97" i="1"/>
  <c r="I97" i="1" s="1"/>
  <c r="H120" i="1"/>
  <c r="I120" i="1" s="1"/>
  <c r="I6" i="1"/>
  <c r="H16" i="1"/>
  <c r="I16" i="1" s="1"/>
  <c r="I18" i="1"/>
  <c r="H25" i="1"/>
  <c r="I25" i="1" s="1"/>
  <c r="H51" i="1"/>
  <c r="I51" i="1" s="1"/>
  <c r="H58" i="1"/>
  <c r="I58" i="1" s="1"/>
  <c r="H85" i="1"/>
  <c r="I85" i="1" s="1"/>
  <c r="H105" i="1"/>
  <c r="I105" i="1"/>
  <c r="H107" i="1"/>
  <c r="I107" i="1" s="1"/>
  <c r="H116" i="1"/>
  <c r="I116" i="1" s="1"/>
  <c r="H13" i="1"/>
  <c r="I13" i="1" s="1"/>
  <c r="H15" i="1"/>
  <c r="I15" i="1" s="1"/>
  <c r="I19" i="1"/>
  <c r="H20" i="1"/>
  <c r="I20" i="1" s="1"/>
  <c r="I22" i="1"/>
  <c r="H29" i="1"/>
  <c r="I29" i="1" s="1"/>
  <c r="I35" i="1"/>
  <c r="H36" i="1"/>
  <c r="I36" i="1" s="1"/>
  <c r="I38" i="1"/>
  <c r="H44" i="1"/>
  <c r="I44" i="1" s="1"/>
  <c r="H47" i="1"/>
  <c r="I47" i="1" s="1"/>
  <c r="H49" i="1"/>
  <c r="I49" i="1"/>
  <c r="H54" i="1"/>
  <c r="I54" i="1" s="1"/>
  <c r="H60" i="1"/>
  <c r="I60" i="1" s="1"/>
  <c r="H65" i="1"/>
  <c r="I65" i="1" s="1"/>
  <c r="H73" i="1"/>
  <c r="I73" i="1" s="1"/>
  <c r="H89" i="1"/>
  <c r="I89" i="1" s="1"/>
  <c r="H112" i="1"/>
  <c r="I112" i="1" s="1"/>
  <c r="H117" i="1"/>
  <c r="I117" i="1" s="1"/>
  <c r="H119" i="1"/>
  <c r="I119" i="1" s="1"/>
  <c r="H21" i="1"/>
  <c r="I21" i="1" s="1"/>
  <c r="I27" i="1"/>
  <c r="H28" i="1"/>
  <c r="I28" i="1"/>
  <c r="H37" i="1"/>
  <c r="I37" i="1" s="1"/>
  <c r="H46" i="1"/>
  <c r="I46" i="1" s="1"/>
  <c r="H57" i="1"/>
  <c r="I57" i="1"/>
  <c r="H81" i="1"/>
  <c r="I81" i="1" s="1"/>
  <c r="H109" i="1"/>
  <c r="I109" i="1"/>
  <c r="I123" i="1"/>
  <c r="I31" i="1"/>
  <c r="H32" i="1"/>
  <c r="I32" i="1"/>
  <c r="I34" i="1"/>
  <c r="H42" i="1"/>
  <c r="I42" i="1" s="1"/>
  <c r="H48" i="1"/>
  <c r="I48" i="1" s="1"/>
  <c r="H53" i="1"/>
  <c r="I53" i="1" s="1"/>
  <c r="H69" i="1"/>
  <c r="I69" i="1"/>
  <c r="H101" i="1"/>
  <c r="I101" i="1" s="1"/>
  <c r="H103" i="1"/>
  <c r="I103" i="1" s="1"/>
  <c r="H121" i="1"/>
  <c r="I121" i="1" s="1"/>
  <c r="I8" i="1"/>
  <c r="H9" i="1"/>
  <c r="I9" i="1" s="1"/>
  <c r="H17" i="1"/>
  <c r="I17" i="1" s="1"/>
  <c r="I23" i="1"/>
  <c r="H24" i="1"/>
  <c r="I24" i="1" s="1"/>
  <c r="H33" i="1"/>
  <c r="I33" i="1" s="1"/>
  <c r="I39" i="1"/>
  <c r="H40" i="1"/>
  <c r="I40" i="1" s="1"/>
  <c r="H43" i="1"/>
  <c r="I43" i="1" s="1"/>
  <c r="H45" i="1"/>
  <c r="I45" i="1" s="1"/>
  <c r="H50" i="1"/>
  <c r="I50" i="1"/>
  <c r="H56" i="1"/>
  <c r="I56" i="1" s="1"/>
  <c r="H77" i="1"/>
  <c r="I77" i="1" s="1"/>
  <c r="H93" i="1"/>
  <c r="I93" i="1"/>
  <c r="H108" i="1"/>
  <c r="I108" i="1" s="1"/>
  <c r="I111" i="1"/>
  <c r="H113" i="1"/>
  <c r="I113" i="1"/>
  <c r="H115" i="1"/>
  <c r="I115" i="1" s="1"/>
  <c r="H124" i="1"/>
  <c r="I124" i="1" s="1"/>
  <c r="H62" i="1"/>
  <c r="I62" i="1" s="1"/>
  <c r="I63" i="1"/>
  <c r="I59" i="1"/>
  <c r="I67" i="1"/>
  <c r="H68" i="1"/>
  <c r="I68" i="1" s="1"/>
  <c r="I71" i="1"/>
  <c r="H72" i="1"/>
  <c r="I72" i="1" s="1"/>
  <c r="I75" i="1"/>
  <c r="H76" i="1"/>
  <c r="I76" i="1" s="1"/>
  <c r="I79" i="1"/>
  <c r="I80" i="1"/>
  <c r="H80" i="1"/>
  <c r="I83" i="1"/>
  <c r="H84" i="1"/>
  <c r="I84" i="1" s="1"/>
  <c r="I87" i="1"/>
  <c r="H88" i="1"/>
  <c r="I88" i="1" s="1"/>
  <c r="I91" i="1"/>
  <c r="H92" i="1"/>
  <c r="I92" i="1" s="1"/>
  <c r="I95" i="1"/>
  <c r="H96" i="1"/>
  <c r="I96" i="1" s="1"/>
  <c r="I99" i="1"/>
  <c r="H100" i="1"/>
  <c r="I100" i="1" s="1"/>
  <c r="H104" i="1"/>
  <c r="I104" i="1" s="1"/>
  <c r="H5" i="1"/>
  <c r="I5" i="1" s="1"/>
</calcChain>
</file>

<file path=xl/sharedStrings.xml><?xml version="1.0" encoding="utf-8"?>
<sst xmlns="http://schemas.openxmlformats.org/spreadsheetml/2006/main" count="254" uniqueCount="167">
  <si>
    <t>A MESSA SALTANDO DI GIOIA?</t>
  </si>
  <si>
    <t>6,20</t>
  </si>
  <si>
    <t>AMO IL SIGNORE, PERCHÉ ASCOLTA IL GRIDO DELLA MIA PREGHIERA</t>
  </si>
  <si>
    <t>2,50</t>
  </si>
  <si>
    <t>ANGELO DI DIO</t>
  </si>
  <si>
    <t>3,00</t>
  </si>
  <si>
    <t>ANTIQUUM MINISTERIUM</t>
  </si>
  <si>
    <t>1,00</t>
  </si>
  <si>
    <t>BEATITUDINI - M. DE ROSA</t>
  </si>
  <si>
    <t>8,00</t>
  </si>
  <si>
    <t>BEATO CHI ASCOLTA... - ANNO A - B. PREVITALI</t>
  </si>
  <si>
    <t>12,00</t>
  </si>
  <si>
    <t>BELLEZZA DELLA CELEBRAZIONE EUCARISTICA</t>
  </si>
  <si>
    <t>3,50</t>
  </si>
  <si>
    <t>15,00</t>
  </si>
  <si>
    <t>BUONA DOMENICA - ANNO A - G. BAGET BOZZO</t>
  </si>
  <si>
    <t>16,00</t>
  </si>
  <si>
    <t>CANTO DI LODE AL SIGNORE CHE VIENE - SALVOLDI</t>
  </si>
  <si>
    <t>CARTA D'IDENTITA' DEL CREATO - R. LUPI</t>
  </si>
  <si>
    <t>0,80</t>
  </si>
  <si>
    <t>CARTA D'IDENTITA' DELLA CHIESA - R. LUPI</t>
  </si>
  <si>
    <t>CATECHISMO PRIMARIO DEI SACRAMENTI</t>
  </si>
  <si>
    <t>CATECHISTA SECONDO PAPA FRANCESCO</t>
  </si>
  <si>
    <t>CATECHISTA: VOCAZIONE E MISSIONE</t>
  </si>
  <si>
    <t>CELEBRARE LA PAROLA - ANNO A</t>
  </si>
  <si>
    <t>10,00</t>
  </si>
  <si>
    <t>CELEBRAZIONI PER L'ANNO CATECHISTICO</t>
  </si>
  <si>
    <t>CELEBRAZIONI PER L'ANNO PASTORALE</t>
  </si>
  <si>
    <t>11,00</t>
  </si>
  <si>
    <t>CELEBRIAMO CON GIOIA 3A EDIZ. - A. SORRENTINO</t>
  </si>
  <si>
    <t>25,00</t>
  </si>
  <si>
    <t>COLUI IN CUI CREDO</t>
  </si>
  <si>
    <t>CON CUORE DI PADRE - V. SALVOLDI</t>
  </si>
  <si>
    <t>2,00</t>
  </si>
  <si>
    <t>CONOSCERE GESU'</t>
  </si>
  <si>
    <t>CONOSCERE GESU' - GUIDA</t>
  </si>
  <si>
    <t>6,00</t>
  </si>
  <si>
    <t>CONVERSAZIONI CON MADRE TERESA - GJERGJI</t>
  </si>
  <si>
    <t>CREDO, PREGHIERA E IMPEGNO</t>
  </si>
  <si>
    <t>2,10</t>
  </si>
  <si>
    <t>CRESIMA: IL SIGILLO DELLO SPIRITO SANTO - A. SORRENTINO</t>
  </si>
  <si>
    <t>9,50</t>
  </si>
  <si>
    <t>CRESIMA: UN DONO E UN PROGETTO</t>
  </si>
  <si>
    <t>CRISTO NOSTRA PACE - V. SALVORDI</t>
  </si>
  <si>
    <t>DIECI COMANDAMENTI - M. DE ROSA</t>
  </si>
  <si>
    <t>DIECI PAROLE D'AMORE</t>
  </si>
  <si>
    <t>DONO DI GRAZIA - V. SIRACUSA</t>
  </si>
  <si>
    <t>5,00</t>
  </si>
  <si>
    <t>DOV'E' FINITO IL CONCILIO? - F. CERRI</t>
  </si>
  <si>
    <t>18,00</t>
  </si>
  <si>
    <t>ECCO ORA IL MOMENTO FAVOREVOLE</t>
  </si>
  <si>
    <t>EUCARISTIA, FARMACO D'IMMORTALITA' - R. LUPI</t>
  </si>
  <si>
    <t>4,80</t>
  </si>
  <si>
    <t>EUCARISTIA: RITO E VITA</t>
  </si>
  <si>
    <t>FESTA DEL PERDONO</t>
  </si>
  <si>
    <t>FESTA DEL PERDONO - GUIDA</t>
  </si>
  <si>
    <t>GESÙ CI CHIAMA 1 - GUIDA</t>
  </si>
  <si>
    <t>GESÙ CI CHIAMA 1 - SCHEDE</t>
  </si>
  <si>
    <t>3,80</t>
  </si>
  <si>
    <t>GESÙ CI RIVELA IL PADRE 2 - GUIDA</t>
  </si>
  <si>
    <t>GESÙ CI RIVELA IL PADRE 2 - SCHEDE</t>
  </si>
  <si>
    <t>GESÙ MIO AMICO - VOL. 2°</t>
  </si>
  <si>
    <t>GESÙ RESTA CON NOI 3 - GUIDA</t>
  </si>
  <si>
    <t>GESÙ RESTA CON NOI 3 - SCHEDE</t>
  </si>
  <si>
    <t>GLI ULTIMI SARANNO PRIMI - R. LUPI</t>
  </si>
  <si>
    <t>GRANDI DONNE E GRANDI SANTE</t>
  </si>
  <si>
    <t>HO DATO LORO LA TUA PAROLA - A/B/C - G. VALSECCHI</t>
  </si>
  <si>
    <t>20,00</t>
  </si>
  <si>
    <t>HO DATO LORO LA TUA PAROLA - TEMPI FORTI-  G. VALSECCHI</t>
  </si>
  <si>
    <t>INCONTRO AL DIO CHE VIENE</t>
  </si>
  <si>
    <t>IO SONO CON VOI - GUIDA</t>
  </si>
  <si>
    <t>IO SONO CON VOI 1 PARTE</t>
  </si>
  <si>
    <t>2,80</t>
  </si>
  <si>
    <t>IO SONO CON VOI 2 PARTE</t>
  </si>
  <si>
    <t>IO TI BATTEZZO</t>
  </si>
  <si>
    <t>0,30</t>
  </si>
  <si>
    <t>1,80</t>
  </si>
  <si>
    <t>LEGGERE,... LA PAROLA - ANNO A</t>
  </si>
  <si>
    <t>LITANIE LAURETANE - M. DE ROSA</t>
  </si>
  <si>
    <t>LITURGIA IN FRAMMENTI - A. SORRENTINO</t>
  </si>
  <si>
    <t>35,00</t>
  </si>
  <si>
    <t>MARIA MADRE NOSTRA</t>
  </si>
  <si>
    <t>MI CHIAMERANNO BEATA - G. VALSECCHI</t>
  </si>
  <si>
    <t>MIA PREGHIERA</t>
  </si>
  <si>
    <t>0,90</t>
  </si>
  <si>
    <t>MIO GESU'</t>
  </si>
  <si>
    <t>MIO LIBRO DI PREGHIERE</t>
  </si>
  <si>
    <t>MIO LIBRO DI PREGHIERE - N. E.</t>
  </si>
  <si>
    <t>MIRACOLI DI GESU'</t>
  </si>
  <si>
    <t>MISTERI DEL ROSARIO - M. DE ROSA</t>
  </si>
  <si>
    <t>MOSTRATI MADRE - V. SALVOLDI</t>
  </si>
  <si>
    <t>4,50</t>
  </si>
  <si>
    <t>NUOVO MESSALINO PER RAGAZZI</t>
  </si>
  <si>
    <t>1,90</t>
  </si>
  <si>
    <t>O LUCE BEATISSIMA</t>
  </si>
  <si>
    <t>PADRE NOSTRO - L. CALABRETTA</t>
  </si>
  <si>
    <t>PARABOLE DI GESÙ</t>
  </si>
  <si>
    <t>PREGARE OGNI GIORNO</t>
  </si>
  <si>
    <t>PREGHIAMO CON MARIA</t>
  </si>
  <si>
    <t>PREGHIAMO IL PADRONE DELLE MESSE</t>
  </si>
  <si>
    <t>PREGHIERA DEL ROSARIO</t>
  </si>
  <si>
    <t>PREGHIERE A SAN MICHELE ARCANGELO</t>
  </si>
  <si>
    <t>PRENDETE E MANGIATE</t>
  </si>
  <si>
    <t>PRENDETE E MANGIATE - GUIDA</t>
  </si>
  <si>
    <t>PREPARIAMOCI ALLA PRIMA COMUNIONE - POSTER</t>
  </si>
  <si>
    <t>PREPARIAMOCI ALLA PRIMA CONFESSIONE - POSTER</t>
  </si>
  <si>
    <t>PRIMA CONFESSIONE E MESSA DI PRIMA COMUNIONE - GUIDA N.E.</t>
  </si>
  <si>
    <t>PRIMA CONFESSIONE E MESSA DI PRIMA COMUNIONE - N.E.</t>
  </si>
  <si>
    <t>PRIMA CONFESSIONE E MESSA PRIMA COMUNIONE</t>
  </si>
  <si>
    <t>2,40</t>
  </si>
  <si>
    <t>PRIMA CONFESSIONE... - GUIDA</t>
  </si>
  <si>
    <t>PRIMI PASSI CON GESÙ - ANNO A</t>
  </si>
  <si>
    <t>PRIMI PASSI CON GESÙ ANNO A - GUIDA</t>
  </si>
  <si>
    <t>PRIMI PASSI CON GESÙ ANNO B - GUIDA</t>
  </si>
  <si>
    <t>PRIMI PASSI NEL CAMMINO DI FEDE - M. VIANI</t>
  </si>
  <si>
    <t>PRONTUARIO BIBLICO - LITURGICO - F. GIGLIO</t>
  </si>
  <si>
    <t>9,00</t>
  </si>
  <si>
    <t>RAGAZZO DEL LENZUOLO - M. VIANI</t>
  </si>
  <si>
    <t>RICETTE DI MAMMA ROSA</t>
  </si>
  <si>
    <t>RICEVI IL SIGILLO DELLO SPIRITO SANTO</t>
  </si>
  <si>
    <t>RISPONDERE AL NATALE RINASCENDO - V. SALVOLDI</t>
  </si>
  <si>
    <t>RIVESTITI DI SPERANZA! - V. SIRACUSA</t>
  </si>
  <si>
    <t>SACRA BIBBIA cei/uelci</t>
  </si>
  <si>
    <t>18,50</t>
  </si>
  <si>
    <t>SAN BARTOLO LONGO</t>
  </si>
  <si>
    <t>SANTO ROSARIO</t>
  </si>
  <si>
    <t>SARETE MIEI TESTIMONI</t>
  </si>
  <si>
    <t>SARETE MIEI TESTIMONI - GUIDA</t>
  </si>
  <si>
    <t>SEGNO DELLA CROCE</t>
  </si>
  <si>
    <t>SEMINATORI DI GIOIA</t>
  </si>
  <si>
    <t>SOGNI DI PACE - V. SALVOLDI</t>
  </si>
  <si>
    <t>SPERANZA CHE E' IN NOI</t>
  </si>
  <si>
    <t>SPERANZA. PER VIVERE NELLA GIOIA - R. LUPI</t>
  </si>
  <si>
    <t>TRAMONTO DI SETTEMBRE - V. FRANCIA</t>
  </si>
  <si>
    <t>TUA VOCE IN ME + CD - FRA F. MARIA REA</t>
  </si>
  <si>
    <t>UN BAMBINO E' NATO PER NOI - G. VALSECCHI</t>
  </si>
  <si>
    <t>UNA STORIA CHE SALVA VOL. 1</t>
  </si>
  <si>
    <t>UNA STORIA CHE SALVA VOL. 2</t>
  </si>
  <si>
    <t>UNA STORIA CHE SALVA VOL. 3</t>
  </si>
  <si>
    <t>VANGELO E ATTI DEGLI APOSTOLI</t>
  </si>
  <si>
    <t>VANGELO E ATTI DEGLI APOSTOLI - ragazzi</t>
  </si>
  <si>
    <t>VANGELO E ATTI DEGLI APOSTOLI - RIL.</t>
  </si>
  <si>
    <t>8,50</t>
  </si>
  <si>
    <t>VANGELO E ATTI DEGLI APOSTOLI PER OCCASIONI</t>
  </si>
  <si>
    <t>VENITE ADORIAMO - G. D'AMORE</t>
  </si>
  <si>
    <t>7,00</t>
  </si>
  <si>
    <t>VENITE CON ME - GUIDA</t>
  </si>
  <si>
    <t>VENITE CON ME 1 PARTE</t>
  </si>
  <si>
    <t>VENITE CON ME 2 PARTE</t>
  </si>
  <si>
    <t>VIA CRUCIS CAMMINO DI REDENZIONE - R. LUPI</t>
  </si>
  <si>
    <t>VIA DI SAN GIUSEPPE - G. POLIDORO</t>
  </si>
  <si>
    <t>VIENI, NON TARDARE SIGNORE, NOSTRA PACE!</t>
  </si>
  <si>
    <t>VOLTI DELL'AMORE - V. SALVOLDI</t>
  </si>
  <si>
    <t>COPIE SOGGETTE A IVA</t>
  </si>
  <si>
    <t>ALIQUOTA 4%</t>
  </si>
  <si>
    <t>CODICE</t>
  </si>
  <si>
    <t>TITOLO</t>
  </si>
  <si>
    <t>COPIE CONS.</t>
  </si>
  <si>
    <t>SISTEMA FORFET.</t>
  </si>
  <si>
    <t>COPIE        IVA</t>
  </si>
  <si>
    <t>PREZZO COPER.</t>
  </si>
  <si>
    <t>IMPORTO LORDO</t>
  </si>
  <si>
    <t>IMPONIBILE</t>
  </si>
  <si>
    <t>IVA</t>
  </si>
  <si>
    <t>TOTALE</t>
  </si>
  <si>
    <t>EDIZIONI DOTTRINARI</t>
  </si>
  <si>
    <t>IVA OTT/NOV/DIC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</si>
</sst>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_-;\-* #,##0.00_-;_-* &quot;-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18" fillId="33" borderId="10" xfId="0" applyNumberFormat="1" applyFont="1" applyFill="1" applyBorder="1" applyAlignment="1">
      <alignment horizontal="center"/>
    </xf>
    <xf numFmtId="1" fontId="19" fillId="33" borderId="10" xfId="0" applyNumberFormat="1" applyFont="1" applyFill="1" applyBorder="1" applyAlignment="1">
      <alignment horizontal="center"/>
    </xf>
    <xf numFmtId="1" fontId="19" fillId="34" borderId="10" xfId="0" applyNumberFormat="1" applyFont="1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19" fillId="34" borderId="11" xfId="0" applyFont="1" applyFill="1" applyBorder="1" applyAlignment="1">
      <alignment horizontal="center" vertical="center"/>
    </xf>
    <xf numFmtId="0" fontId="21" fillId="0" borderId="10" xfId="0" applyFont="1" applyBorder="1"/>
    <xf numFmtId="164" fontId="21" fillId="0" borderId="10" xfId="42" applyNumberFormat="1" applyFont="1" applyBorder="1"/>
    <xf numFmtId="164" fontId="22" fillId="0" borderId="10" xfId="42" applyNumberFormat="1" applyFont="1" applyBorder="1"/>
    <xf numFmtId="0" fontId="19" fillId="34" borderId="12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23" fillId="0" borderId="10" xfId="0" applyFont="1" applyBorder="1" applyAlignment="1">
      <alignment horizontal="center"/>
    </xf>
    <xf numFmtId="164" fontId="23" fillId="0" borderId="10" xfId="0" applyNumberFormat="1" applyFont="1" applyBorder="1"/>
    <xf numFmtId="1" fontId="24" fillId="34" borderId="10" xfId="0" applyNumberFormat="1" applyFont="1" applyFill="1" applyBorder="1" applyAlignment="1">
      <alignment horizontal="center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 [0]" xfId="42" builtinId="6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abSelected="1" workbookViewId="0">
      <selection activeCell="B6" sqref="B6"/>
    </sheetView>
  </sheetViews>
  <sheetFormatPr defaultRowHeight="15" x14ac:dyDescent="0.25"/>
  <cols>
    <col min="1" max="1" width="18.85546875" style="2" customWidth="1"/>
    <col min="2" max="2" width="60.85546875" customWidth="1"/>
    <col min="3" max="4" width="9.140625" style="1"/>
    <col min="7" max="7" width="11.7109375" customWidth="1"/>
    <col min="8" max="8" width="13.140625" customWidth="1"/>
    <col min="9" max="9" width="11.85546875" customWidth="1"/>
  </cols>
  <sheetData>
    <row r="1" spans="1:12" ht="20.25" x14ac:dyDescent="0.3">
      <c r="A1" s="3" t="s">
        <v>166</v>
      </c>
      <c r="B1" s="4"/>
      <c r="C1" s="4"/>
      <c r="D1" s="4"/>
      <c r="E1" s="4"/>
      <c r="F1" s="4"/>
      <c r="G1" s="4"/>
      <c r="H1" s="4"/>
      <c r="I1" s="4"/>
    </row>
    <row r="2" spans="1:12" x14ac:dyDescent="0.25">
      <c r="A2" s="20" t="s">
        <v>165</v>
      </c>
      <c r="B2" s="5"/>
      <c r="C2" s="5"/>
      <c r="D2" s="5"/>
      <c r="E2" s="6" t="s">
        <v>153</v>
      </c>
      <c r="F2" s="6"/>
      <c r="G2" s="6"/>
      <c r="H2" s="6" t="s">
        <v>154</v>
      </c>
      <c r="I2" s="6"/>
    </row>
    <row r="3" spans="1:12" x14ac:dyDescent="0.25">
      <c r="A3" s="5"/>
      <c r="B3" s="5"/>
      <c r="C3" s="5"/>
      <c r="D3" s="5"/>
      <c r="E3" s="6"/>
      <c r="F3" s="6"/>
      <c r="G3" s="6"/>
      <c r="H3" s="6"/>
      <c r="I3" s="6"/>
    </row>
    <row r="4" spans="1:12" ht="25.5" x14ac:dyDescent="0.25">
      <c r="A4" s="11" t="s">
        <v>155</v>
      </c>
      <c r="B4" s="7" t="s">
        <v>156</v>
      </c>
      <c r="C4" s="12" t="s">
        <v>157</v>
      </c>
      <c r="D4" s="12" t="s">
        <v>158</v>
      </c>
      <c r="E4" s="13" t="s">
        <v>159</v>
      </c>
      <c r="F4" s="13" t="s">
        <v>160</v>
      </c>
      <c r="G4" s="14" t="s">
        <v>161</v>
      </c>
      <c r="H4" s="13" t="s">
        <v>162</v>
      </c>
      <c r="I4" s="13" t="s">
        <v>163</v>
      </c>
    </row>
    <row r="5" spans="1:12" x14ac:dyDescent="0.25">
      <c r="A5" s="15">
        <v>9788886423403</v>
      </c>
      <c r="B5" s="16" t="s">
        <v>0</v>
      </c>
      <c r="C5" s="17">
        <v>4</v>
      </c>
      <c r="D5" s="8">
        <f t="shared" ref="D5" si="0">ROUND(C5*70%,0)</f>
        <v>3</v>
      </c>
      <c r="E5" s="8">
        <f t="shared" ref="E5" si="1">ROUND(C5-D5,0)</f>
        <v>1</v>
      </c>
      <c r="F5" s="17" t="s">
        <v>1</v>
      </c>
      <c r="G5" s="10">
        <f t="shared" ref="G5" si="2">E5*F5</f>
        <v>6.2</v>
      </c>
      <c r="H5" s="9">
        <f t="shared" ref="H5" si="3">ROUNDDOWN(G5/1.04,2)</f>
        <v>5.96</v>
      </c>
      <c r="I5" s="9">
        <f t="shared" ref="I5" si="4">ROUND(G5-H5,2)</f>
        <v>0.24</v>
      </c>
      <c r="K5" s="1"/>
      <c r="L5" s="1"/>
    </row>
    <row r="6" spans="1:12" x14ac:dyDescent="0.25">
      <c r="A6" s="15">
        <v>9791280736406</v>
      </c>
      <c r="B6" s="16" t="s">
        <v>2</v>
      </c>
      <c r="C6" s="17">
        <v>2</v>
      </c>
      <c r="D6" s="8">
        <f t="shared" ref="D6:D69" si="5">ROUND(C6*70%,0)</f>
        <v>1</v>
      </c>
      <c r="E6" s="8">
        <f t="shared" ref="E6:E69" si="6">ROUND(C6-D6,0)</f>
        <v>1</v>
      </c>
      <c r="F6" s="17" t="s">
        <v>3</v>
      </c>
      <c r="G6" s="10">
        <f t="shared" ref="G6:G69" si="7">E6*F6</f>
        <v>2.5</v>
      </c>
      <c r="H6" s="9">
        <f t="shared" ref="H6:H69" si="8">ROUNDDOWN(G6/1.04,2)</f>
        <v>2.4</v>
      </c>
      <c r="I6" s="9">
        <f t="shared" ref="I6:I69" si="9">ROUND(G6-H6,2)</f>
        <v>0.1</v>
      </c>
      <c r="K6" s="1"/>
      <c r="L6" s="1"/>
    </row>
    <row r="7" spans="1:12" x14ac:dyDescent="0.25">
      <c r="A7" s="15">
        <v>9788895983554</v>
      </c>
      <c r="B7" s="16" t="s">
        <v>4</v>
      </c>
      <c r="C7" s="17">
        <v>4</v>
      </c>
      <c r="D7" s="8">
        <f t="shared" si="5"/>
        <v>3</v>
      </c>
      <c r="E7" s="8">
        <f t="shared" si="6"/>
        <v>1</v>
      </c>
      <c r="F7" s="17" t="s">
        <v>5</v>
      </c>
      <c r="G7" s="10">
        <f t="shared" si="7"/>
        <v>3</v>
      </c>
      <c r="H7" s="9">
        <f t="shared" si="8"/>
        <v>2.88</v>
      </c>
      <c r="I7" s="9">
        <f t="shared" si="9"/>
        <v>0.12</v>
      </c>
      <c r="K7" s="1"/>
      <c r="L7" s="1"/>
    </row>
    <row r="8" spans="1:12" x14ac:dyDescent="0.25">
      <c r="A8" s="15">
        <v>9788895983790</v>
      </c>
      <c r="B8" s="16" t="s">
        <v>6</v>
      </c>
      <c r="C8" s="17">
        <v>32</v>
      </c>
      <c r="D8" s="8">
        <f t="shared" si="5"/>
        <v>22</v>
      </c>
      <c r="E8" s="8">
        <f t="shared" si="6"/>
        <v>10</v>
      </c>
      <c r="F8" s="17" t="s">
        <v>7</v>
      </c>
      <c r="G8" s="10">
        <f t="shared" si="7"/>
        <v>10</v>
      </c>
      <c r="H8" s="9">
        <f t="shared" si="8"/>
        <v>9.61</v>
      </c>
      <c r="I8" s="9">
        <f t="shared" si="9"/>
        <v>0.39</v>
      </c>
      <c r="K8" s="1"/>
      <c r="L8" s="1"/>
    </row>
    <row r="9" spans="1:12" x14ac:dyDescent="0.25">
      <c r="A9" s="15">
        <v>9791280736697</v>
      </c>
      <c r="B9" s="16" t="s">
        <v>8</v>
      </c>
      <c r="C9" s="17">
        <v>11</v>
      </c>
      <c r="D9" s="8">
        <f t="shared" si="5"/>
        <v>8</v>
      </c>
      <c r="E9" s="8">
        <f t="shared" si="6"/>
        <v>3</v>
      </c>
      <c r="F9" s="17" t="s">
        <v>9</v>
      </c>
      <c r="G9" s="10">
        <f t="shared" si="7"/>
        <v>24</v>
      </c>
      <c r="H9" s="9">
        <f t="shared" si="8"/>
        <v>23.07</v>
      </c>
      <c r="I9" s="9">
        <f t="shared" si="9"/>
        <v>0.93</v>
      </c>
      <c r="K9" s="1"/>
      <c r="L9" s="1"/>
    </row>
    <row r="10" spans="1:12" x14ac:dyDescent="0.25">
      <c r="A10" s="15">
        <v>9788895983158</v>
      </c>
      <c r="B10" s="16" t="s">
        <v>10</v>
      </c>
      <c r="C10" s="17">
        <v>1</v>
      </c>
      <c r="D10" s="8">
        <f t="shared" si="5"/>
        <v>1</v>
      </c>
      <c r="E10" s="8">
        <f t="shared" si="6"/>
        <v>0</v>
      </c>
      <c r="F10" s="17" t="s">
        <v>11</v>
      </c>
      <c r="G10" s="10">
        <f t="shared" si="7"/>
        <v>0</v>
      </c>
      <c r="H10" s="9">
        <f t="shared" si="8"/>
        <v>0</v>
      </c>
      <c r="I10" s="9">
        <f t="shared" si="9"/>
        <v>0</v>
      </c>
      <c r="K10" s="1"/>
      <c r="L10" s="1"/>
    </row>
    <row r="11" spans="1:12" x14ac:dyDescent="0.25">
      <c r="A11" s="15">
        <v>9788895983608</v>
      </c>
      <c r="B11" s="16" t="s">
        <v>12</v>
      </c>
      <c r="C11" s="17">
        <v>9</v>
      </c>
      <c r="D11" s="8">
        <f t="shared" si="5"/>
        <v>6</v>
      </c>
      <c r="E11" s="8">
        <f t="shared" si="6"/>
        <v>3</v>
      </c>
      <c r="F11" s="17" t="s">
        <v>13</v>
      </c>
      <c r="G11" s="10">
        <f t="shared" si="7"/>
        <v>10.5</v>
      </c>
      <c r="H11" s="9">
        <f t="shared" si="8"/>
        <v>10.09</v>
      </c>
      <c r="I11" s="9">
        <f t="shared" si="9"/>
        <v>0.41</v>
      </c>
      <c r="K11" s="1"/>
      <c r="L11" s="1"/>
    </row>
    <row r="12" spans="1:12" x14ac:dyDescent="0.25">
      <c r="A12" s="15">
        <v>9788895983868</v>
      </c>
      <c r="B12" s="16" t="s">
        <v>15</v>
      </c>
      <c r="C12" s="17">
        <v>1</v>
      </c>
      <c r="D12" s="8">
        <f t="shared" si="5"/>
        <v>1</v>
      </c>
      <c r="E12" s="8">
        <f t="shared" si="6"/>
        <v>0</v>
      </c>
      <c r="F12" s="17" t="s">
        <v>16</v>
      </c>
      <c r="G12" s="10">
        <f t="shared" si="7"/>
        <v>0</v>
      </c>
      <c r="H12" s="9">
        <f t="shared" si="8"/>
        <v>0</v>
      </c>
      <c r="I12" s="9">
        <f t="shared" si="9"/>
        <v>0</v>
      </c>
      <c r="K12" s="1"/>
      <c r="L12" s="1"/>
    </row>
    <row r="13" spans="1:12" x14ac:dyDescent="0.25">
      <c r="A13" s="15">
        <v>9791280736109</v>
      </c>
      <c r="B13" s="16" t="s">
        <v>17</v>
      </c>
      <c r="C13" s="17">
        <v>59</v>
      </c>
      <c r="D13" s="8">
        <f t="shared" si="5"/>
        <v>41</v>
      </c>
      <c r="E13" s="8">
        <f t="shared" si="6"/>
        <v>18</v>
      </c>
      <c r="F13" s="17" t="s">
        <v>3</v>
      </c>
      <c r="G13" s="10">
        <f t="shared" si="7"/>
        <v>45</v>
      </c>
      <c r="H13" s="9">
        <f t="shared" si="8"/>
        <v>43.26</v>
      </c>
      <c r="I13" s="9">
        <f t="shared" si="9"/>
        <v>1.74</v>
      </c>
      <c r="K13" s="1"/>
      <c r="L13" s="1"/>
    </row>
    <row r="14" spans="1:12" x14ac:dyDescent="0.25">
      <c r="A14" s="15">
        <v>9791280736185</v>
      </c>
      <c r="B14" s="16" t="s">
        <v>18</v>
      </c>
      <c r="C14" s="17">
        <v>5</v>
      </c>
      <c r="D14" s="8">
        <f t="shared" si="5"/>
        <v>4</v>
      </c>
      <c r="E14" s="8">
        <f t="shared" si="6"/>
        <v>1</v>
      </c>
      <c r="F14" s="17" t="s">
        <v>3</v>
      </c>
      <c r="G14" s="10">
        <f t="shared" si="7"/>
        <v>2.5</v>
      </c>
      <c r="H14" s="9">
        <f t="shared" si="8"/>
        <v>2.4</v>
      </c>
      <c r="I14" s="9">
        <f t="shared" si="9"/>
        <v>0.1</v>
      </c>
      <c r="K14" s="1"/>
      <c r="L14" s="1"/>
    </row>
    <row r="15" spans="1:12" x14ac:dyDescent="0.25">
      <c r="A15" s="15">
        <v>9788895983844</v>
      </c>
      <c r="B15" s="16" t="s">
        <v>20</v>
      </c>
      <c r="C15" s="17">
        <v>1</v>
      </c>
      <c r="D15" s="8">
        <f t="shared" si="5"/>
        <v>1</v>
      </c>
      <c r="E15" s="8">
        <f t="shared" si="6"/>
        <v>0</v>
      </c>
      <c r="F15" s="17" t="s">
        <v>3</v>
      </c>
      <c r="G15" s="10">
        <f t="shared" si="7"/>
        <v>0</v>
      </c>
      <c r="H15" s="9">
        <f t="shared" si="8"/>
        <v>0</v>
      </c>
      <c r="I15" s="9">
        <f t="shared" si="9"/>
        <v>0</v>
      </c>
      <c r="K15" s="1"/>
      <c r="L15" s="1"/>
    </row>
    <row r="16" spans="1:12" x14ac:dyDescent="0.25">
      <c r="A16" s="15">
        <v>9788886423519</v>
      </c>
      <c r="B16" s="16" t="s">
        <v>21</v>
      </c>
      <c r="C16" s="17">
        <v>1</v>
      </c>
      <c r="D16" s="8">
        <f t="shared" si="5"/>
        <v>1</v>
      </c>
      <c r="E16" s="8">
        <f t="shared" si="6"/>
        <v>0</v>
      </c>
      <c r="F16" s="17" t="s">
        <v>13</v>
      </c>
      <c r="G16" s="10">
        <f t="shared" si="7"/>
        <v>0</v>
      </c>
      <c r="H16" s="9">
        <f t="shared" si="8"/>
        <v>0</v>
      </c>
      <c r="I16" s="9">
        <f t="shared" si="9"/>
        <v>0</v>
      </c>
      <c r="K16" s="1"/>
      <c r="L16" s="1"/>
    </row>
    <row r="17" spans="1:12" x14ac:dyDescent="0.25">
      <c r="A17" s="15">
        <v>9788895983332</v>
      </c>
      <c r="B17" s="16" t="s">
        <v>22</v>
      </c>
      <c r="C17" s="17">
        <v>138</v>
      </c>
      <c r="D17" s="8">
        <f t="shared" si="5"/>
        <v>97</v>
      </c>
      <c r="E17" s="8">
        <f t="shared" si="6"/>
        <v>41</v>
      </c>
      <c r="F17" s="17" t="s">
        <v>13</v>
      </c>
      <c r="G17" s="10">
        <f t="shared" si="7"/>
        <v>143.5</v>
      </c>
      <c r="H17" s="9">
        <f t="shared" si="8"/>
        <v>137.97999999999999</v>
      </c>
      <c r="I17" s="9">
        <f t="shared" si="9"/>
        <v>5.52</v>
      </c>
      <c r="K17" s="1"/>
      <c r="L17" s="1"/>
    </row>
    <row r="18" spans="1:12" x14ac:dyDescent="0.25">
      <c r="A18" s="15">
        <v>9788895983172</v>
      </c>
      <c r="B18" s="16" t="s">
        <v>23</v>
      </c>
      <c r="C18" s="17">
        <v>24</v>
      </c>
      <c r="D18" s="8">
        <f t="shared" si="5"/>
        <v>17</v>
      </c>
      <c r="E18" s="8">
        <f t="shared" si="6"/>
        <v>7</v>
      </c>
      <c r="F18" s="17" t="s">
        <v>5</v>
      </c>
      <c r="G18" s="10">
        <f t="shared" si="7"/>
        <v>21</v>
      </c>
      <c r="H18" s="9">
        <f t="shared" si="8"/>
        <v>20.190000000000001</v>
      </c>
      <c r="I18" s="9">
        <f t="shared" si="9"/>
        <v>0.81</v>
      </c>
      <c r="K18" s="1"/>
      <c r="L18" s="1"/>
    </row>
    <row r="19" spans="1:12" x14ac:dyDescent="0.25">
      <c r="A19" s="15">
        <v>9788886423748</v>
      </c>
      <c r="B19" s="16" t="s">
        <v>24</v>
      </c>
      <c r="C19" s="17">
        <v>4</v>
      </c>
      <c r="D19" s="8">
        <f t="shared" si="5"/>
        <v>3</v>
      </c>
      <c r="E19" s="8">
        <f t="shared" si="6"/>
        <v>1</v>
      </c>
      <c r="F19" s="17" t="s">
        <v>25</v>
      </c>
      <c r="G19" s="10">
        <f t="shared" si="7"/>
        <v>10</v>
      </c>
      <c r="H19" s="9">
        <f t="shared" si="8"/>
        <v>9.61</v>
      </c>
      <c r="I19" s="9">
        <f t="shared" si="9"/>
        <v>0.39</v>
      </c>
      <c r="K19" s="1"/>
      <c r="L19" s="1"/>
    </row>
    <row r="20" spans="1:12" x14ac:dyDescent="0.25">
      <c r="A20" s="15">
        <v>9788886423656</v>
      </c>
      <c r="B20" s="16" t="s">
        <v>26</v>
      </c>
      <c r="C20" s="17">
        <v>13</v>
      </c>
      <c r="D20" s="8">
        <f t="shared" si="5"/>
        <v>9</v>
      </c>
      <c r="E20" s="8">
        <f t="shared" si="6"/>
        <v>4</v>
      </c>
      <c r="F20" s="17" t="s">
        <v>25</v>
      </c>
      <c r="G20" s="10">
        <f t="shared" si="7"/>
        <v>40</v>
      </c>
      <c r="H20" s="9">
        <f t="shared" si="8"/>
        <v>38.46</v>
      </c>
      <c r="I20" s="9">
        <f t="shared" si="9"/>
        <v>1.54</v>
      </c>
      <c r="K20" s="1"/>
      <c r="L20" s="1"/>
    </row>
    <row r="21" spans="1:12" x14ac:dyDescent="0.25">
      <c r="A21" s="15">
        <v>9788895983011</v>
      </c>
      <c r="B21" s="16" t="s">
        <v>27</v>
      </c>
      <c r="C21" s="17">
        <v>2</v>
      </c>
      <c r="D21" s="8">
        <f t="shared" si="5"/>
        <v>1</v>
      </c>
      <c r="E21" s="8">
        <f t="shared" si="6"/>
        <v>1</v>
      </c>
      <c r="F21" s="17" t="s">
        <v>28</v>
      </c>
      <c r="G21" s="10">
        <f t="shared" si="7"/>
        <v>11</v>
      </c>
      <c r="H21" s="9">
        <f t="shared" si="8"/>
        <v>10.57</v>
      </c>
      <c r="I21" s="9">
        <f t="shared" si="9"/>
        <v>0.43</v>
      </c>
      <c r="K21" s="1"/>
      <c r="L21" s="1"/>
    </row>
    <row r="22" spans="1:12" x14ac:dyDescent="0.25">
      <c r="A22" s="15">
        <v>9788895983189</v>
      </c>
      <c r="B22" s="16" t="s">
        <v>29</v>
      </c>
      <c r="C22" s="17">
        <v>1</v>
      </c>
      <c r="D22" s="8">
        <f t="shared" si="5"/>
        <v>1</v>
      </c>
      <c r="E22" s="8">
        <f t="shared" si="6"/>
        <v>0</v>
      </c>
      <c r="F22" s="17" t="s">
        <v>30</v>
      </c>
      <c r="G22" s="10">
        <f t="shared" si="7"/>
        <v>0</v>
      </c>
      <c r="H22" s="9">
        <f t="shared" si="8"/>
        <v>0</v>
      </c>
      <c r="I22" s="9">
        <f t="shared" si="9"/>
        <v>0</v>
      </c>
      <c r="K22" s="1"/>
      <c r="L22" s="1"/>
    </row>
    <row r="23" spans="1:12" x14ac:dyDescent="0.25">
      <c r="A23" s="15">
        <v>9788886423496</v>
      </c>
      <c r="B23" s="16" t="s">
        <v>31</v>
      </c>
      <c r="C23" s="17">
        <v>20</v>
      </c>
      <c r="D23" s="8">
        <f t="shared" si="5"/>
        <v>14</v>
      </c>
      <c r="E23" s="8">
        <f t="shared" si="6"/>
        <v>6</v>
      </c>
      <c r="F23" s="17" t="s">
        <v>3</v>
      </c>
      <c r="G23" s="10">
        <f t="shared" si="7"/>
        <v>15</v>
      </c>
      <c r="H23" s="9">
        <f t="shared" si="8"/>
        <v>14.42</v>
      </c>
      <c r="I23" s="9">
        <f t="shared" si="9"/>
        <v>0.57999999999999996</v>
      </c>
      <c r="K23" s="1"/>
      <c r="L23" s="1"/>
    </row>
    <row r="24" spans="1:12" x14ac:dyDescent="0.25">
      <c r="A24" s="15">
        <v>9788895983806</v>
      </c>
      <c r="B24" s="16" t="s">
        <v>32</v>
      </c>
      <c r="C24" s="17">
        <v>24</v>
      </c>
      <c r="D24" s="8">
        <f t="shared" si="5"/>
        <v>17</v>
      </c>
      <c r="E24" s="8">
        <f t="shared" si="6"/>
        <v>7</v>
      </c>
      <c r="F24" s="17" t="s">
        <v>33</v>
      </c>
      <c r="G24" s="10">
        <f t="shared" si="7"/>
        <v>14</v>
      </c>
      <c r="H24" s="9">
        <f t="shared" si="8"/>
        <v>13.46</v>
      </c>
      <c r="I24" s="9">
        <f t="shared" si="9"/>
        <v>0.54</v>
      </c>
      <c r="K24" s="1"/>
      <c r="L24" s="1"/>
    </row>
    <row r="25" spans="1:12" x14ac:dyDescent="0.25">
      <c r="A25" s="15">
        <v>9788895983028</v>
      </c>
      <c r="B25" s="16" t="s">
        <v>34</v>
      </c>
      <c r="C25" s="17">
        <v>2459</v>
      </c>
      <c r="D25" s="8">
        <f t="shared" si="5"/>
        <v>1721</v>
      </c>
      <c r="E25" s="8">
        <f t="shared" si="6"/>
        <v>738</v>
      </c>
      <c r="F25" s="17" t="s">
        <v>13</v>
      </c>
      <c r="G25" s="10">
        <f t="shared" si="7"/>
        <v>2583</v>
      </c>
      <c r="H25" s="9">
        <f t="shared" si="8"/>
        <v>2483.65</v>
      </c>
      <c r="I25" s="9">
        <f t="shared" si="9"/>
        <v>99.35</v>
      </c>
      <c r="K25" s="1"/>
      <c r="L25" s="1"/>
    </row>
    <row r="26" spans="1:12" x14ac:dyDescent="0.25">
      <c r="A26" s="15">
        <v>9788895983035</v>
      </c>
      <c r="B26" s="16" t="s">
        <v>35</v>
      </c>
      <c r="C26" s="17">
        <v>57</v>
      </c>
      <c r="D26" s="8">
        <f t="shared" si="5"/>
        <v>40</v>
      </c>
      <c r="E26" s="8">
        <f t="shared" si="6"/>
        <v>17</v>
      </c>
      <c r="F26" s="17" t="s">
        <v>36</v>
      </c>
      <c r="G26" s="10">
        <f t="shared" si="7"/>
        <v>102</v>
      </c>
      <c r="H26" s="9">
        <f t="shared" si="8"/>
        <v>98.07</v>
      </c>
      <c r="I26" s="9">
        <f t="shared" si="9"/>
        <v>3.93</v>
      </c>
      <c r="K26" s="1"/>
      <c r="L26" s="1"/>
    </row>
    <row r="27" spans="1:12" x14ac:dyDescent="0.25">
      <c r="A27" s="15">
        <v>9788895983776</v>
      </c>
      <c r="B27" s="16" t="s">
        <v>37</v>
      </c>
      <c r="C27" s="17">
        <v>1</v>
      </c>
      <c r="D27" s="8">
        <f t="shared" si="5"/>
        <v>1</v>
      </c>
      <c r="E27" s="8">
        <f t="shared" si="6"/>
        <v>0</v>
      </c>
      <c r="F27" s="17" t="s">
        <v>11</v>
      </c>
      <c r="G27" s="10">
        <f t="shared" si="7"/>
        <v>0</v>
      </c>
      <c r="H27" s="9">
        <f t="shared" si="8"/>
        <v>0</v>
      </c>
      <c r="I27" s="9">
        <f t="shared" si="9"/>
        <v>0</v>
      </c>
      <c r="K27" s="1"/>
      <c r="L27" s="1"/>
    </row>
    <row r="28" spans="1:12" x14ac:dyDescent="0.25">
      <c r="A28" s="15">
        <v>9788886423595</v>
      </c>
      <c r="B28" s="16" t="s">
        <v>38</v>
      </c>
      <c r="C28" s="17">
        <v>15</v>
      </c>
      <c r="D28" s="8">
        <f t="shared" si="5"/>
        <v>11</v>
      </c>
      <c r="E28" s="8">
        <f t="shared" si="6"/>
        <v>4</v>
      </c>
      <c r="F28" s="17" t="s">
        <v>39</v>
      </c>
      <c r="G28" s="10">
        <f t="shared" si="7"/>
        <v>8.4</v>
      </c>
      <c r="H28" s="9">
        <f t="shared" si="8"/>
        <v>8.07</v>
      </c>
      <c r="I28" s="9">
        <f t="shared" si="9"/>
        <v>0.33</v>
      </c>
      <c r="K28" s="1"/>
      <c r="L28" s="1"/>
    </row>
    <row r="29" spans="1:12" x14ac:dyDescent="0.25">
      <c r="A29" s="15">
        <v>9791280736666</v>
      </c>
      <c r="B29" s="16" t="s">
        <v>40</v>
      </c>
      <c r="C29" s="17">
        <v>100</v>
      </c>
      <c r="D29" s="8">
        <f t="shared" si="5"/>
        <v>70</v>
      </c>
      <c r="E29" s="8">
        <f t="shared" si="6"/>
        <v>30</v>
      </c>
      <c r="F29" s="17" t="s">
        <v>41</v>
      </c>
      <c r="G29" s="10">
        <f t="shared" si="7"/>
        <v>285</v>
      </c>
      <c r="H29" s="9">
        <f t="shared" si="8"/>
        <v>274.02999999999997</v>
      </c>
      <c r="I29" s="9">
        <f t="shared" si="9"/>
        <v>10.97</v>
      </c>
      <c r="K29" s="1"/>
      <c r="L29" s="1"/>
    </row>
    <row r="30" spans="1:12" x14ac:dyDescent="0.25">
      <c r="A30" s="15">
        <v>9788886423137</v>
      </c>
      <c r="B30" s="16" t="s">
        <v>42</v>
      </c>
      <c r="C30" s="17">
        <v>149</v>
      </c>
      <c r="D30" s="8">
        <f t="shared" si="5"/>
        <v>104</v>
      </c>
      <c r="E30" s="8">
        <f t="shared" si="6"/>
        <v>45</v>
      </c>
      <c r="F30" s="17" t="s">
        <v>3</v>
      </c>
      <c r="G30" s="10">
        <f t="shared" si="7"/>
        <v>112.5</v>
      </c>
      <c r="H30" s="9">
        <f t="shared" si="8"/>
        <v>108.17</v>
      </c>
      <c r="I30" s="9">
        <f t="shared" si="9"/>
        <v>4.33</v>
      </c>
      <c r="K30" s="1"/>
      <c r="L30" s="1"/>
    </row>
    <row r="31" spans="1:12" x14ac:dyDescent="0.25">
      <c r="A31" s="15">
        <v>9791280736314</v>
      </c>
      <c r="B31" s="16" t="s">
        <v>43</v>
      </c>
      <c r="C31" s="17">
        <v>32</v>
      </c>
      <c r="D31" s="8">
        <f t="shared" si="5"/>
        <v>22</v>
      </c>
      <c r="E31" s="8">
        <f t="shared" si="6"/>
        <v>10</v>
      </c>
      <c r="F31" s="17" t="s">
        <v>3</v>
      </c>
      <c r="G31" s="10">
        <f t="shared" si="7"/>
        <v>25</v>
      </c>
      <c r="H31" s="9">
        <f t="shared" si="8"/>
        <v>24.03</v>
      </c>
      <c r="I31" s="9">
        <f t="shared" si="9"/>
        <v>0.97</v>
      </c>
      <c r="K31" s="1"/>
      <c r="L31" s="1"/>
    </row>
    <row r="32" spans="1:12" x14ac:dyDescent="0.25">
      <c r="A32" s="15">
        <v>9791280736611</v>
      </c>
      <c r="B32" s="16" t="s">
        <v>44</v>
      </c>
      <c r="C32" s="17">
        <v>151</v>
      </c>
      <c r="D32" s="8">
        <f t="shared" si="5"/>
        <v>106</v>
      </c>
      <c r="E32" s="8">
        <f t="shared" si="6"/>
        <v>45</v>
      </c>
      <c r="F32" s="17" t="s">
        <v>36</v>
      </c>
      <c r="G32" s="10">
        <f t="shared" si="7"/>
        <v>270</v>
      </c>
      <c r="H32" s="9">
        <f t="shared" si="8"/>
        <v>259.61</v>
      </c>
      <c r="I32" s="9">
        <f t="shared" si="9"/>
        <v>10.39</v>
      </c>
      <c r="K32" s="1"/>
      <c r="L32" s="1"/>
    </row>
    <row r="33" spans="1:12" x14ac:dyDescent="0.25">
      <c r="A33" s="15">
        <v>9788886423700</v>
      </c>
      <c r="B33" s="16" t="s">
        <v>45</v>
      </c>
      <c r="C33" s="17">
        <v>13</v>
      </c>
      <c r="D33" s="8">
        <f t="shared" si="5"/>
        <v>9</v>
      </c>
      <c r="E33" s="8">
        <f t="shared" si="6"/>
        <v>4</v>
      </c>
      <c r="F33" s="17" t="s">
        <v>3</v>
      </c>
      <c r="G33" s="10">
        <f t="shared" si="7"/>
        <v>10</v>
      </c>
      <c r="H33" s="9">
        <f t="shared" si="8"/>
        <v>9.61</v>
      </c>
      <c r="I33" s="9">
        <f t="shared" si="9"/>
        <v>0.39</v>
      </c>
      <c r="K33" s="1"/>
      <c r="L33" s="1"/>
    </row>
    <row r="34" spans="1:12" x14ac:dyDescent="0.25">
      <c r="A34" s="15">
        <v>9791280736581</v>
      </c>
      <c r="B34" s="16" t="s">
        <v>46</v>
      </c>
      <c r="C34" s="17">
        <v>27</v>
      </c>
      <c r="D34" s="8">
        <f t="shared" si="5"/>
        <v>19</v>
      </c>
      <c r="E34" s="8">
        <f t="shared" si="6"/>
        <v>8</v>
      </c>
      <c r="F34" s="17" t="s">
        <v>47</v>
      </c>
      <c r="G34" s="10">
        <f t="shared" si="7"/>
        <v>40</v>
      </c>
      <c r="H34" s="9">
        <f t="shared" si="8"/>
        <v>38.46</v>
      </c>
      <c r="I34" s="9">
        <f t="shared" si="9"/>
        <v>1.54</v>
      </c>
      <c r="K34" s="1"/>
      <c r="L34" s="1"/>
    </row>
    <row r="35" spans="1:12" x14ac:dyDescent="0.25">
      <c r="A35" s="15">
        <v>9791280736017</v>
      </c>
      <c r="B35" s="16" t="s">
        <v>48</v>
      </c>
      <c r="C35" s="17">
        <v>9</v>
      </c>
      <c r="D35" s="8">
        <f t="shared" si="5"/>
        <v>6</v>
      </c>
      <c r="E35" s="8">
        <f t="shared" si="6"/>
        <v>3</v>
      </c>
      <c r="F35" s="17" t="s">
        <v>49</v>
      </c>
      <c r="G35" s="10">
        <f t="shared" si="7"/>
        <v>54</v>
      </c>
      <c r="H35" s="9">
        <f t="shared" si="8"/>
        <v>51.92</v>
      </c>
      <c r="I35" s="9">
        <f t="shared" si="9"/>
        <v>2.08</v>
      </c>
      <c r="K35" s="1"/>
      <c r="L35" s="1"/>
    </row>
    <row r="36" spans="1:12" x14ac:dyDescent="0.25">
      <c r="A36" s="15">
        <v>9791280736307</v>
      </c>
      <c r="B36" s="16" t="s">
        <v>50</v>
      </c>
      <c r="C36" s="17">
        <v>1</v>
      </c>
      <c r="D36" s="8">
        <f t="shared" si="5"/>
        <v>1</v>
      </c>
      <c r="E36" s="8">
        <f t="shared" si="6"/>
        <v>0</v>
      </c>
      <c r="F36" s="17" t="s">
        <v>25</v>
      </c>
      <c r="G36" s="10">
        <f t="shared" si="7"/>
        <v>0</v>
      </c>
      <c r="H36" s="9">
        <f t="shared" si="8"/>
        <v>0</v>
      </c>
      <c r="I36" s="9">
        <f t="shared" si="9"/>
        <v>0</v>
      </c>
      <c r="K36" s="1"/>
      <c r="L36" s="1"/>
    </row>
    <row r="37" spans="1:12" x14ac:dyDescent="0.25">
      <c r="A37" s="15">
        <v>9791280736642</v>
      </c>
      <c r="B37" s="16" t="s">
        <v>51</v>
      </c>
      <c r="C37" s="17">
        <v>145</v>
      </c>
      <c r="D37" s="8">
        <f t="shared" si="5"/>
        <v>102</v>
      </c>
      <c r="E37" s="8">
        <f t="shared" si="6"/>
        <v>43</v>
      </c>
      <c r="F37" s="17" t="s">
        <v>52</v>
      </c>
      <c r="G37" s="10">
        <f t="shared" si="7"/>
        <v>206.4</v>
      </c>
      <c r="H37" s="9">
        <f t="shared" si="8"/>
        <v>198.46</v>
      </c>
      <c r="I37" s="9">
        <f t="shared" si="9"/>
        <v>7.94</v>
      </c>
      <c r="K37" s="1"/>
      <c r="L37" s="1"/>
    </row>
    <row r="38" spans="1:12" x14ac:dyDescent="0.25">
      <c r="A38" s="15">
        <v>9788886423892</v>
      </c>
      <c r="B38" s="16" t="s">
        <v>53</v>
      </c>
      <c r="C38" s="17">
        <v>4</v>
      </c>
      <c r="D38" s="8">
        <f t="shared" si="5"/>
        <v>3</v>
      </c>
      <c r="E38" s="8">
        <f t="shared" si="6"/>
        <v>1</v>
      </c>
      <c r="F38" s="17" t="s">
        <v>25</v>
      </c>
      <c r="G38" s="10">
        <f t="shared" si="7"/>
        <v>10</v>
      </c>
      <c r="H38" s="9">
        <f t="shared" si="8"/>
        <v>9.61</v>
      </c>
      <c r="I38" s="9">
        <f t="shared" si="9"/>
        <v>0.39</v>
      </c>
      <c r="K38" s="1"/>
      <c r="L38" s="1"/>
    </row>
    <row r="39" spans="1:12" x14ac:dyDescent="0.25">
      <c r="A39" s="15">
        <v>9788886423991</v>
      </c>
      <c r="B39" s="16" t="s">
        <v>54</v>
      </c>
      <c r="C39" s="17">
        <v>1608</v>
      </c>
      <c r="D39" s="8">
        <f t="shared" si="5"/>
        <v>1126</v>
      </c>
      <c r="E39" s="8">
        <f t="shared" si="6"/>
        <v>482</v>
      </c>
      <c r="F39" s="17" t="s">
        <v>5</v>
      </c>
      <c r="G39" s="10">
        <f t="shared" si="7"/>
        <v>1446</v>
      </c>
      <c r="H39" s="9">
        <f t="shared" si="8"/>
        <v>1390.38</v>
      </c>
      <c r="I39" s="9">
        <f t="shared" si="9"/>
        <v>55.62</v>
      </c>
      <c r="K39" s="1"/>
      <c r="L39" s="1"/>
    </row>
    <row r="40" spans="1:12" x14ac:dyDescent="0.25">
      <c r="A40" s="15">
        <v>9788886423984</v>
      </c>
      <c r="B40" s="16" t="s">
        <v>55</v>
      </c>
      <c r="C40" s="17">
        <v>66</v>
      </c>
      <c r="D40" s="8">
        <f t="shared" si="5"/>
        <v>46</v>
      </c>
      <c r="E40" s="8">
        <f t="shared" si="6"/>
        <v>20</v>
      </c>
      <c r="F40" s="17" t="s">
        <v>47</v>
      </c>
      <c r="G40" s="10">
        <f t="shared" si="7"/>
        <v>100</v>
      </c>
      <c r="H40" s="9">
        <f t="shared" si="8"/>
        <v>96.15</v>
      </c>
      <c r="I40" s="9">
        <f t="shared" si="9"/>
        <v>3.85</v>
      </c>
      <c r="K40" s="1"/>
      <c r="L40" s="1"/>
    </row>
    <row r="41" spans="1:12" x14ac:dyDescent="0.25">
      <c r="A41" s="15">
        <v>9788895983233</v>
      </c>
      <c r="B41" s="16" t="s">
        <v>56</v>
      </c>
      <c r="C41" s="17">
        <v>19</v>
      </c>
      <c r="D41" s="8">
        <f t="shared" si="5"/>
        <v>13</v>
      </c>
      <c r="E41" s="8">
        <f t="shared" si="6"/>
        <v>6</v>
      </c>
      <c r="F41" s="17" t="s">
        <v>25</v>
      </c>
      <c r="G41" s="10">
        <f t="shared" si="7"/>
        <v>60</v>
      </c>
      <c r="H41" s="9">
        <f t="shared" si="8"/>
        <v>57.69</v>
      </c>
      <c r="I41" s="9">
        <f t="shared" si="9"/>
        <v>2.31</v>
      </c>
      <c r="K41" s="1"/>
      <c r="L41" s="1"/>
    </row>
    <row r="42" spans="1:12" x14ac:dyDescent="0.25">
      <c r="A42" s="15">
        <v>9788895983219</v>
      </c>
      <c r="B42" s="16" t="s">
        <v>57</v>
      </c>
      <c r="C42" s="17">
        <v>576</v>
      </c>
      <c r="D42" s="8">
        <f t="shared" si="5"/>
        <v>403</v>
      </c>
      <c r="E42" s="8">
        <f t="shared" si="6"/>
        <v>173</v>
      </c>
      <c r="F42" s="17" t="s">
        <v>58</v>
      </c>
      <c r="G42" s="10">
        <f t="shared" si="7"/>
        <v>657.4</v>
      </c>
      <c r="H42" s="9">
        <f t="shared" si="8"/>
        <v>632.11</v>
      </c>
      <c r="I42" s="9">
        <f t="shared" si="9"/>
        <v>25.29</v>
      </c>
      <c r="K42" s="1"/>
      <c r="L42" s="1"/>
    </row>
    <row r="43" spans="1:12" x14ac:dyDescent="0.25">
      <c r="A43" s="15">
        <v>9788895983264</v>
      </c>
      <c r="B43" s="16" t="s">
        <v>59</v>
      </c>
      <c r="C43" s="17">
        <v>17</v>
      </c>
      <c r="D43" s="8">
        <f t="shared" si="5"/>
        <v>12</v>
      </c>
      <c r="E43" s="8">
        <f t="shared" si="6"/>
        <v>5</v>
      </c>
      <c r="F43" s="17" t="s">
        <v>25</v>
      </c>
      <c r="G43" s="10">
        <f t="shared" si="7"/>
        <v>50</v>
      </c>
      <c r="H43" s="9">
        <f t="shared" si="8"/>
        <v>48.07</v>
      </c>
      <c r="I43" s="9">
        <f t="shared" si="9"/>
        <v>1.93</v>
      </c>
      <c r="K43" s="1"/>
      <c r="L43" s="1"/>
    </row>
    <row r="44" spans="1:12" x14ac:dyDescent="0.25">
      <c r="A44" s="15">
        <v>9788895983226</v>
      </c>
      <c r="B44" s="16" t="s">
        <v>60</v>
      </c>
      <c r="C44" s="17">
        <v>492</v>
      </c>
      <c r="D44" s="8">
        <f t="shared" si="5"/>
        <v>344</v>
      </c>
      <c r="E44" s="8">
        <f t="shared" si="6"/>
        <v>148</v>
      </c>
      <c r="F44" s="17" t="s">
        <v>58</v>
      </c>
      <c r="G44" s="10">
        <f t="shared" si="7"/>
        <v>562.4</v>
      </c>
      <c r="H44" s="9">
        <f t="shared" si="8"/>
        <v>540.76</v>
      </c>
      <c r="I44" s="9">
        <f t="shared" si="9"/>
        <v>21.64</v>
      </c>
      <c r="K44" s="1"/>
      <c r="L44" s="1"/>
    </row>
    <row r="45" spans="1:12" x14ac:dyDescent="0.25">
      <c r="A45" s="15">
        <v>9788886423243</v>
      </c>
      <c r="B45" s="16" t="s">
        <v>61</v>
      </c>
      <c r="C45" s="17">
        <v>1</v>
      </c>
      <c r="D45" s="8">
        <f t="shared" si="5"/>
        <v>1</v>
      </c>
      <c r="E45" s="8">
        <f t="shared" si="6"/>
        <v>0</v>
      </c>
      <c r="F45" s="17" t="s">
        <v>33</v>
      </c>
      <c r="G45" s="10">
        <f t="shared" si="7"/>
        <v>0</v>
      </c>
      <c r="H45" s="9">
        <f t="shared" si="8"/>
        <v>0</v>
      </c>
      <c r="I45" s="9">
        <f t="shared" si="9"/>
        <v>0</v>
      </c>
      <c r="K45" s="1"/>
      <c r="L45" s="1"/>
    </row>
    <row r="46" spans="1:12" x14ac:dyDescent="0.25">
      <c r="A46" s="15">
        <v>9788895983288</v>
      </c>
      <c r="B46" s="16" t="s">
        <v>62</v>
      </c>
      <c r="C46" s="17">
        <v>22</v>
      </c>
      <c r="D46" s="8">
        <f t="shared" si="5"/>
        <v>15</v>
      </c>
      <c r="E46" s="8">
        <f t="shared" si="6"/>
        <v>7</v>
      </c>
      <c r="F46" s="17" t="s">
        <v>25</v>
      </c>
      <c r="G46" s="10">
        <f t="shared" si="7"/>
        <v>70</v>
      </c>
      <c r="H46" s="9">
        <f t="shared" si="8"/>
        <v>67.3</v>
      </c>
      <c r="I46" s="9">
        <f t="shared" si="9"/>
        <v>2.7</v>
      </c>
      <c r="K46" s="1"/>
      <c r="L46" s="1"/>
    </row>
    <row r="47" spans="1:12" x14ac:dyDescent="0.25">
      <c r="A47" s="15">
        <v>9788895983240</v>
      </c>
      <c r="B47" s="16" t="s">
        <v>63</v>
      </c>
      <c r="C47" s="17">
        <v>481</v>
      </c>
      <c r="D47" s="8">
        <f t="shared" si="5"/>
        <v>337</v>
      </c>
      <c r="E47" s="8">
        <f t="shared" si="6"/>
        <v>144</v>
      </c>
      <c r="F47" s="17" t="s">
        <v>58</v>
      </c>
      <c r="G47" s="10">
        <f t="shared" si="7"/>
        <v>547.19999999999993</v>
      </c>
      <c r="H47" s="9">
        <f t="shared" si="8"/>
        <v>526.15</v>
      </c>
      <c r="I47" s="9">
        <f t="shared" si="9"/>
        <v>21.05</v>
      </c>
      <c r="K47" s="1"/>
      <c r="L47" s="1"/>
    </row>
    <row r="48" spans="1:12" x14ac:dyDescent="0.25">
      <c r="A48" s="15">
        <v>9791280736260</v>
      </c>
      <c r="B48" s="16" t="s">
        <v>64</v>
      </c>
      <c r="C48" s="17">
        <v>5</v>
      </c>
      <c r="D48" s="8">
        <f t="shared" si="5"/>
        <v>4</v>
      </c>
      <c r="E48" s="8">
        <f t="shared" si="6"/>
        <v>1</v>
      </c>
      <c r="F48" s="17" t="s">
        <v>3</v>
      </c>
      <c r="G48" s="10">
        <f t="shared" si="7"/>
        <v>2.5</v>
      </c>
      <c r="H48" s="9">
        <f t="shared" si="8"/>
        <v>2.4</v>
      </c>
      <c r="I48" s="9">
        <f t="shared" si="9"/>
        <v>0.1</v>
      </c>
      <c r="K48" s="1"/>
      <c r="L48" s="1"/>
    </row>
    <row r="49" spans="1:12" x14ac:dyDescent="0.25">
      <c r="A49" s="15">
        <v>9791280736628</v>
      </c>
      <c r="B49" s="16" t="s">
        <v>65</v>
      </c>
      <c r="C49" s="17">
        <v>1556</v>
      </c>
      <c r="D49" s="8">
        <f t="shared" si="5"/>
        <v>1089</v>
      </c>
      <c r="E49" s="8">
        <f t="shared" si="6"/>
        <v>467</v>
      </c>
      <c r="F49" s="17" t="s">
        <v>36</v>
      </c>
      <c r="G49" s="10">
        <f t="shared" si="7"/>
        <v>2802</v>
      </c>
      <c r="H49" s="9">
        <f t="shared" si="8"/>
        <v>2694.23</v>
      </c>
      <c r="I49" s="9">
        <f t="shared" si="9"/>
        <v>107.77</v>
      </c>
      <c r="K49" s="1"/>
      <c r="L49" s="1"/>
    </row>
    <row r="50" spans="1:12" x14ac:dyDescent="0.25">
      <c r="A50" s="15">
        <v>9791280736208</v>
      </c>
      <c r="B50" s="16" t="s">
        <v>66</v>
      </c>
      <c r="C50" s="17">
        <v>1</v>
      </c>
      <c r="D50" s="8">
        <f t="shared" si="5"/>
        <v>1</v>
      </c>
      <c r="E50" s="8">
        <f t="shared" si="6"/>
        <v>0</v>
      </c>
      <c r="F50" s="17" t="s">
        <v>67</v>
      </c>
      <c r="G50" s="10">
        <f t="shared" si="7"/>
        <v>0</v>
      </c>
      <c r="H50" s="9">
        <f t="shared" si="8"/>
        <v>0</v>
      </c>
      <c r="I50" s="9">
        <f t="shared" si="9"/>
        <v>0</v>
      </c>
      <c r="K50" s="1"/>
      <c r="L50" s="1"/>
    </row>
    <row r="51" spans="1:12" x14ac:dyDescent="0.25">
      <c r="A51" s="15">
        <v>9788895983936</v>
      </c>
      <c r="B51" s="16" t="s">
        <v>68</v>
      </c>
      <c r="C51" s="17">
        <v>5</v>
      </c>
      <c r="D51" s="8">
        <f t="shared" si="5"/>
        <v>4</v>
      </c>
      <c r="E51" s="8">
        <f t="shared" si="6"/>
        <v>1</v>
      </c>
      <c r="F51" s="17" t="s">
        <v>16</v>
      </c>
      <c r="G51" s="10">
        <f t="shared" si="7"/>
        <v>16</v>
      </c>
      <c r="H51" s="9">
        <f t="shared" si="8"/>
        <v>15.38</v>
      </c>
      <c r="I51" s="9">
        <f t="shared" si="9"/>
        <v>0.62</v>
      </c>
      <c r="K51" s="1"/>
      <c r="L51" s="1"/>
    </row>
    <row r="52" spans="1:12" x14ac:dyDescent="0.25">
      <c r="A52" s="15">
        <v>9791280736222</v>
      </c>
      <c r="B52" s="16" t="s">
        <v>69</v>
      </c>
      <c r="C52" s="17">
        <v>10</v>
      </c>
      <c r="D52" s="8">
        <f t="shared" si="5"/>
        <v>7</v>
      </c>
      <c r="E52" s="8">
        <f t="shared" si="6"/>
        <v>3</v>
      </c>
      <c r="F52" s="17" t="s">
        <v>9</v>
      </c>
      <c r="G52" s="10">
        <f t="shared" si="7"/>
        <v>24</v>
      </c>
      <c r="H52" s="9">
        <f t="shared" si="8"/>
        <v>23.07</v>
      </c>
      <c r="I52" s="9">
        <f t="shared" si="9"/>
        <v>0.93</v>
      </c>
      <c r="K52" s="1"/>
      <c r="L52" s="1"/>
    </row>
    <row r="53" spans="1:12" x14ac:dyDescent="0.25">
      <c r="A53" s="15">
        <v>9788886423144</v>
      </c>
      <c r="B53" s="16" t="s">
        <v>70</v>
      </c>
      <c r="C53" s="17">
        <v>48</v>
      </c>
      <c r="D53" s="8">
        <f t="shared" si="5"/>
        <v>34</v>
      </c>
      <c r="E53" s="8">
        <f t="shared" si="6"/>
        <v>14</v>
      </c>
      <c r="F53" s="17" t="s">
        <v>9</v>
      </c>
      <c r="G53" s="10">
        <f t="shared" si="7"/>
        <v>112</v>
      </c>
      <c r="H53" s="9">
        <f t="shared" si="8"/>
        <v>107.69</v>
      </c>
      <c r="I53" s="9">
        <f t="shared" si="9"/>
        <v>4.3099999999999996</v>
      </c>
      <c r="K53" s="1"/>
      <c r="L53" s="1"/>
    </row>
    <row r="54" spans="1:12" x14ac:dyDescent="0.25">
      <c r="A54" s="15">
        <v>9788886423601</v>
      </c>
      <c r="B54" s="16" t="s">
        <v>71</v>
      </c>
      <c r="C54" s="17">
        <v>4965</v>
      </c>
      <c r="D54" s="8">
        <f t="shared" si="5"/>
        <v>3476</v>
      </c>
      <c r="E54" s="8">
        <f t="shared" si="6"/>
        <v>1489</v>
      </c>
      <c r="F54" s="17" t="s">
        <v>72</v>
      </c>
      <c r="G54" s="10">
        <f t="shared" si="7"/>
        <v>4169.2</v>
      </c>
      <c r="H54" s="9">
        <f t="shared" si="8"/>
        <v>4008.84</v>
      </c>
      <c r="I54" s="9">
        <f t="shared" si="9"/>
        <v>160.36000000000001</v>
      </c>
      <c r="K54" s="1"/>
      <c r="L54" s="1"/>
    </row>
    <row r="55" spans="1:12" x14ac:dyDescent="0.25">
      <c r="A55" s="15">
        <v>9788886423618</v>
      </c>
      <c r="B55" s="16" t="s">
        <v>73</v>
      </c>
      <c r="C55" s="17">
        <v>4029</v>
      </c>
      <c r="D55" s="8">
        <f t="shared" si="5"/>
        <v>2820</v>
      </c>
      <c r="E55" s="8">
        <f t="shared" si="6"/>
        <v>1209</v>
      </c>
      <c r="F55" s="17" t="s">
        <v>72</v>
      </c>
      <c r="G55" s="10">
        <f t="shared" si="7"/>
        <v>3385.2</v>
      </c>
      <c r="H55" s="9">
        <f t="shared" si="8"/>
        <v>3255</v>
      </c>
      <c r="I55" s="9">
        <f t="shared" si="9"/>
        <v>130.19999999999999</v>
      </c>
      <c r="K55" s="1"/>
      <c r="L55" s="1"/>
    </row>
    <row r="56" spans="1:12" x14ac:dyDescent="0.25">
      <c r="A56" s="15">
        <v>9788895983684</v>
      </c>
      <c r="B56" s="16" t="s">
        <v>74</v>
      </c>
      <c r="C56" s="17">
        <v>151</v>
      </c>
      <c r="D56" s="8">
        <f t="shared" si="5"/>
        <v>106</v>
      </c>
      <c r="E56" s="8">
        <f t="shared" si="6"/>
        <v>45</v>
      </c>
      <c r="F56" s="17" t="s">
        <v>76</v>
      </c>
      <c r="G56" s="10">
        <f t="shared" si="7"/>
        <v>81</v>
      </c>
      <c r="H56" s="9">
        <f t="shared" si="8"/>
        <v>77.88</v>
      </c>
      <c r="I56" s="9">
        <f t="shared" si="9"/>
        <v>3.12</v>
      </c>
      <c r="K56" s="1"/>
      <c r="L56" s="1"/>
    </row>
    <row r="57" spans="1:12" x14ac:dyDescent="0.25">
      <c r="A57" s="15">
        <v>9788886423731</v>
      </c>
      <c r="B57" s="16" t="s">
        <v>77</v>
      </c>
      <c r="C57" s="17">
        <v>3</v>
      </c>
      <c r="D57" s="8">
        <f t="shared" si="5"/>
        <v>2</v>
      </c>
      <c r="E57" s="8">
        <f t="shared" si="6"/>
        <v>1</v>
      </c>
      <c r="F57" s="17" t="s">
        <v>25</v>
      </c>
      <c r="G57" s="10">
        <f t="shared" si="7"/>
        <v>10</v>
      </c>
      <c r="H57" s="9">
        <f t="shared" si="8"/>
        <v>9.61</v>
      </c>
      <c r="I57" s="9">
        <f t="shared" si="9"/>
        <v>0.39</v>
      </c>
      <c r="K57" s="1"/>
      <c r="L57" s="1"/>
    </row>
    <row r="58" spans="1:12" x14ac:dyDescent="0.25">
      <c r="A58" s="15">
        <v>9791280736055</v>
      </c>
      <c r="B58" s="16" t="s">
        <v>78</v>
      </c>
      <c r="C58" s="17">
        <v>1</v>
      </c>
      <c r="D58" s="8">
        <f t="shared" si="5"/>
        <v>1</v>
      </c>
      <c r="E58" s="8">
        <f t="shared" si="6"/>
        <v>0</v>
      </c>
      <c r="F58" s="17" t="s">
        <v>11</v>
      </c>
      <c r="G58" s="10">
        <f t="shared" si="7"/>
        <v>0</v>
      </c>
      <c r="H58" s="9">
        <f t="shared" si="8"/>
        <v>0</v>
      </c>
      <c r="I58" s="9">
        <f t="shared" si="9"/>
        <v>0</v>
      </c>
      <c r="K58" s="1"/>
      <c r="L58" s="1"/>
    </row>
    <row r="59" spans="1:12" x14ac:dyDescent="0.25">
      <c r="A59" s="15">
        <v>9791280736093</v>
      </c>
      <c r="B59" s="16" t="s">
        <v>79</v>
      </c>
      <c r="C59" s="17">
        <v>2</v>
      </c>
      <c r="D59" s="8">
        <f t="shared" si="5"/>
        <v>1</v>
      </c>
      <c r="E59" s="8">
        <f t="shared" si="6"/>
        <v>1</v>
      </c>
      <c r="F59" s="17" t="s">
        <v>80</v>
      </c>
      <c r="G59" s="10">
        <f t="shared" si="7"/>
        <v>35</v>
      </c>
      <c r="H59" s="9">
        <f t="shared" si="8"/>
        <v>33.65</v>
      </c>
      <c r="I59" s="9">
        <f t="shared" si="9"/>
        <v>1.35</v>
      </c>
      <c r="K59" s="1"/>
      <c r="L59" s="1"/>
    </row>
    <row r="60" spans="1:12" x14ac:dyDescent="0.25">
      <c r="A60" s="15">
        <v>9788895983318</v>
      </c>
      <c r="B60" s="16" t="s">
        <v>81</v>
      </c>
      <c r="C60" s="17">
        <v>10</v>
      </c>
      <c r="D60" s="8">
        <f t="shared" si="5"/>
        <v>7</v>
      </c>
      <c r="E60" s="8">
        <f t="shared" si="6"/>
        <v>3</v>
      </c>
      <c r="F60" s="17" t="s">
        <v>5</v>
      </c>
      <c r="G60" s="10">
        <f t="shared" si="7"/>
        <v>9</v>
      </c>
      <c r="H60" s="9">
        <f t="shared" si="8"/>
        <v>8.65</v>
      </c>
      <c r="I60" s="9">
        <f t="shared" si="9"/>
        <v>0.35</v>
      </c>
      <c r="K60" s="1"/>
      <c r="L60" s="1"/>
    </row>
    <row r="61" spans="1:12" x14ac:dyDescent="0.25">
      <c r="A61" s="15">
        <v>9791280736000</v>
      </c>
      <c r="B61" s="16" t="s">
        <v>82</v>
      </c>
      <c r="C61" s="17">
        <v>2</v>
      </c>
      <c r="D61" s="8">
        <f t="shared" si="5"/>
        <v>1</v>
      </c>
      <c r="E61" s="8">
        <f t="shared" si="6"/>
        <v>1</v>
      </c>
      <c r="F61" s="17" t="s">
        <v>25</v>
      </c>
      <c r="G61" s="10">
        <f t="shared" si="7"/>
        <v>10</v>
      </c>
      <c r="H61" s="9">
        <f t="shared" si="8"/>
        <v>9.61</v>
      </c>
      <c r="I61" s="9">
        <f t="shared" si="9"/>
        <v>0.39</v>
      </c>
      <c r="K61" s="1"/>
      <c r="L61" s="1"/>
    </row>
    <row r="62" spans="1:12" x14ac:dyDescent="0.25">
      <c r="A62" s="15">
        <v>9788886423939</v>
      </c>
      <c r="B62" s="16" t="s">
        <v>83</v>
      </c>
      <c r="C62" s="17">
        <v>394</v>
      </c>
      <c r="D62" s="8">
        <f t="shared" si="5"/>
        <v>276</v>
      </c>
      <c r="E62" s="8">
        <f t="shared" si="6"/>
        <v>118</v>
      </c>
      <c r="F62" s="17" t="s">
        <v>84</v>
      </c>
      <c r="G62" s="10">
        <f t="shared" si="7"/>
        <v>106.2</v>
      </c>
      <c r="H62" s="9">
        <f t="shared" si="8"/>
        <v>102.11</v>
      </c>
      <c r="I62" s="9">
        <f t="shared" si="9"/>
        <v>4.09</v>
      </c>
      <c r="K62" s="1"/>
      <c r="L62" s="1"/>
    </row>
    <row r="63" spans="1:12" x14ac:dyDescent="0.25">
      <c r="A63" s="15">
        <v>9788895983448</v>
      </c>
      <c r="B63" s="16" t="s">
        <v>85</v>
      </c>
      <c r="C63" s="17">
        <v>253</v>
      </c>
      <c r="D63" s="8">
        <f t="shared" si="5"/>
        <v>177</v>
      </c>
      <c r="E63" s="8">
        <f t="shared" si="6"/>
        <v>76</v>
      </c>
      <c r="F63" s="17" t="s">
        <v>13</v>
      </c>
      <c r="G63" s="10">
        <f t="shared" si="7"/>
        <v>266</v>
      </c>
      <c r="H63" s="9">
        <f t="shared" si="8"/>
        <v>255.76</v>
      </c>
      <c r="I63" s="9">
        <f t="shared" si="9"/>
        <v>10.24</v>
      </c>
      <c r="K63" s="1"/>
      <c r="L63" s="1"/>
    </row>
    <row r="64" spans="1:12" x14ac:dyDescent="0.25">
      <c r="A64" s="15">
        <v>9788895983301</v>
      </c>
      <c r="B64" s="16" t="s">
        <v>86</v>
      </c>
      <c r="C64" s="17">
        <v>20</v>
      </c>
      <c r="D64" s="8">
        <f t="shared" si="5"/>
        <v>14</v>
      </c>
      <c r="E64" s="8">
        <f t="shared" si="6"/>
        <v>6</v>
      </c>
      <c r="F64" s="17" t="s">
        <v>72</v>
      </c>
      <c r="G64" s="10">
        <f t="shared" si="7"/>
        <v>16.799999999999997</v>
      </c>
      <c r="H64" s="9">
        <f t="shared" si="8"/>
        <v>16.149999999999999</v>
      </c>
      <c r="I64" s="9">
        <f t="shared" si="9"/>
        <v>0.65</v>
      </c>
      <c r="K64" s="1"/>
      <c r="L64" s="1"/>
    </row>
    <row r="65" spans="1:12" x14ac:dyDescent="0.25">
      <c r="A65" s="15">
        <v>9791280736505</v>
      </c>
      <c r="B65" s="16" t="s">
        <v>87</v>
      </c>
      <c r="C65" s="17">
        <v>365</v>
      </c>
      <c r="D65" s="8">
        <f t="shared" si="5"/>
        <v>256</v>
      </c>
      <c r="E65" s="8">
        <f t="shared" si="6"/>
        <v>109</v>
      </c>
      <c r="F65" s="17" t="s">
        <v>72</v>
      </c>
      <c r="G65" s="10">
        <f t="shared" si="7"/>
        <v>305.2</v>
      </c>
      <c r="H65" s="9">
        <f t="shared" si="8"/>
        <v>293.45999999999998</v>
      </c>
      <c r="I65" s="9">
        <f t="shared" si="9"/>
        <v>11.74</v>
      </c>
      <c r="K65" s="1"/>
      <c r="L65" s="1"/>
    </row>
    <row r="66" spans="1:12" x14ac:dyDescent="0.25">
      <c r="A66" s="15">
        <v>9788895983486</v>
      </c>
      <c r="B66" s="16" t="s">
        <v>88</v>
      </c>
      <c r="C66" s="17">
        <v>45</v>
      </c>
      <c r="D66" s="8">
        <f t="shared" si="5"/>
        <v>32</v>
      </c>
      <c r="E66" s="8">
        <f t="shared" si="6"/>
        <v>13</v>
      </c>
      <c r="F66" s="17" t="s">
        <v>5</v>
      </c>
      <c r="G66" s="10">
        <f t="shared" si="7"/>
        <v>39</v>
      </c>
      <c r="H66" s="9">
        <f t="shared" si="8"/>
        <v>37.5</v>
      </c>
      <c r="I66" s="9">
        <f t="shared" si="9"/>
        <v>1.5</v>
      </c>
      <c r="K66" s="1"/>
      <c r="L66" s="1"/>
    </row>
    <row r="67" spans="1:12" x14ac:dyDescent="0.25">
      <c r="A67" s="15">
        <v>9791280736338</v>
      </c>
      <c r="B67" s="16" t="s">
        <v>89</v>
      </c>
      <c r="C67" s="17">
        <v>1</v>
      </c>
      <c r="D67" s="8">
        <f t="shared" si="5"/>
        <v>1</v>
      </c>
      <c r="E67" s="8">
        <f t="shared" si="6"/>
        <v>0</v>
      </c>
      <c r="F67" s="17" t="s">
        <v>9</v>
      </c>
      <c r="G67" s="10">
        <f t="shared" si="7"/>
        <v>0</v>
      </c>
      <c r="H67" s="9">
        <f t="shared" si="8"/>
        <v>0</v>
      </c>
      <c r="I67" s="9">
        <f t="shared" si="9"/>
        <v>0</v>
      </c>
      <c r="K67" s="1"/>
      <c r="L67" s="1"/>
    </row>
    <row r="68" spans="1:12" x14ac:dyDescent="0.25">
      <c r="A68" s="15">
        <v>9791280736086</v>
      </c>
      <c r="B68" s="16" t="s">
        <v>90</v>
      </c>
      <c r="C68" s="17">
        <v>7</v>
      </c>
      <c r="D68" s="8">
        <f t="shared" si="5"/>
        <v>5</v>
      </c>
      <c r="E68" s="8">
        <f t="shared" si="6"/>
        <v>2</v>
      </c>
      <c r="F68" s="17" t="s">
        <v>91</v>
      </c>
      <c r="G68" s="10">
        <f t="shared" si="7"/>
        <v>9</v>
      </c>
      <c r="H68" s="9">
        <f t="shared" si="8"/>
        <v>8.65</v>
      </c>
      <c r="I68" s="9">
        <f t="shared" si="9"/>
        <v>0.35</v>
      </c>
      <c r="K68" s="1"/>
      <c r="L68" s="1"/>
    </row>
    <row r="69" spans="1:12" x14ac:dyDescent="0.25">
      <c r="A69" s="15">
        <v>9788895983837</v>
      </c>
      <c r="B69" s="16" t="s">
        <v>92</v>
      </c>
      <c r="C69" s="17">
        <v>279</v>
      </c>
      <c r="D69" s="8">
        <f t="shared" si="5"/>
        <v>195</v>
      </c>
      <c r="E69" s="8">
        <f t="shared" si="6"/>
        <v>84</v>
      </c>
      <c r="F69" s="17" t="s">
        <v>93</v>
      </c>
      <c r="G69" s="10">
        <f t="shared" si="7"/>
        <v>159.6</v>
      </c>
      <c r="H69" s="9">
        <f t="shared" si="8"/>
        <v>153.46</v>
      </c>
      <c r="I69" s="9">
        <f t="shared" si="9"/>
        <v>6.14</v>
      </c>
      <c r="K69" s="1"/>
      <c r="L69" s="1"/>
    </row>
    <row r="70" spans="1:12" x14ac:dyDescent="0.25">
      <c r="A70" s="15">
        <v>9791280736475</v>
      </c>
      <c r="B70" s="16" t="s">
        <v>94</v>
      </c>
      <c r="C70" s="17">
        <v>64</v>
      </c>
      <c r="D70" s="8">
        <f t="shared" ref="D70:D124" si="10">ROUND(C70*70%,0)</f>
        <v>45</v>
      </c>
      <c r="E70" s="8">
        <f t="shared" ref="E70:E124" si="11">ROUND(C70-D70,0)</f>
        <v>19</v>
      </c>
      <c r="F70" s="17" t="s">
        <v>3</v>
      </c>
      <c r="G70" s="10">
        <f t="shared" ref="G70:G124" si="12">E70*F70</f>
        <v>47.5</v>
      </c>
      <c r="H70" s="9">
        <f t="shared" ref="H70:H124" si="13">ROUNDDOWN(G70/1.04,2)</f>
        <v>45.67</v>
      </c>
      <c r="I70" s="9">
        <f t="shared" ref="I70:I124" si="14">ROUND(G70-H70,2)</f>
        <v>1.83</v>
      </c>
      <c r="K70" s="1"/>
      <c r="L70" s="1"/>
    </row>
    <row r="71" spans="1:12" x14ac:dyDescent="0.25">
      <c r="A71" s="15">
        <v>9791280736161</v>
      </c>
      <c r="B71" s="16" t="s">
        <v>95</v>
      </c>
      <c r="C71" s="17">
        <v>6</v>
      </c>
      <c r="D71" s="8">
        <f t="shared" si="10"/>
        <v>4</v>
      </c>
      <c r="E71" s="8">
        <f t="shared" si="11"/>
        <v>2</v>
      </c>
      <c r="F71" s="17" t="s">
        <v>91</v>
      </c>
      <c r="G71" s="10">
        <f t="shared" si="12"/>
        <v>9</v>
      </c>
      <c r="H71" s="9">
        <f t="shared" si="13"/>
        <v>8.65</v>
      </c>
      <c r="I71" s="9">
        <f t="shared" si="14"/>
        <v>0.35</v>
      </c>
      <c r="K71" s="1"/>
      <c r="L71" s="1"/>
    </row>
    <row r="72" spans="1:12" x14ac:dyDescent="0.25">
      <c r="A72" s="15">
        <v>9788895983202</v>
      </c>
      <c r="B72" s="16" t="s">
        <v>96</v>
      </c>
      <c r="C72" s="17">
        <v>58</v>
      </c>
      <c r="D72" s="8">
        <f t="shared" si="10"/>
        <v>41</v>
      </c>
      <c r="E72" s="8">
        <f t="shared" si="11"/>
        <v>17</v>
      </c>
      <c r="F72" s="17" t="s">
        <v>5</v>
      </c>
      <c r="G72" s="10">
        <f t="shared" si="12"/>
        <v>51</v>
      </c>
      <c r="H72" s="9">
        <f t="shared" si="13"/>
        <v>49.03</v>
      </c>
      <c r="I72" s="9">
        <f t="shared" si="14"/>
        <v>1.97</v>
      </c>
      <c r="K72" s="1"/>
      <c r="L72" s="1"/>
    </row>
    <row r="73" spans="1:12" x14ac:dyDescent="0.25">
      <c r="A73" s="15">
        <v>9788895983592</v>
      </c>
      <c r="B73" s="16" t="s">
        <v>97</v>
      </c>
      <c r="C73" s="17">
        <v>60</v>
      </c>
      <c r="D73" s="8">
        <f t="shared" si="10"/>
        <v>42</v>
      </c>
      <c r="E73" s="8">
        <f t="shared" si="11"/>
        <v>18</v>
      </c>
      <c r="F73" s="17" t="s">
        <v>7</v>
      </c>
      <c r="G73" s="10">
        <f t="shared" si="12"/>
        <v>18</v>
      </c>
      <c r="H73" s="9">
        <f t="shared" si="13"/>
        <v>17.3</v>
      </c>
      <c r="I73" s="9">
        <f t="shared" si="14"/>
        <v>0.7</v>
      </c>
      <c r="K73" s="1"/>
      <c r="L73" s="1"/>
    </row>
    <row r="74" spans="1:12" x14ac:dyDescent="0.25">
      <c r="A74" s="15">
        <v>9788895983585</v>
      </c>
      <c r="B74" s="16" t="s">
        <v>98</v>
      </c>
      <c r="C74" s="17">
        <v>27</v>
      </c>
      <c r="D74" s="8">
        <f t="shared" si="10"/>
        <v>19</v>
      </c>
      <c r="E74" s="8">
        <f t="shared" si="11"/>
        <v>8</v>
      </c>
      <c r="F74" s="17" t="s">
        <v>19</v>
      </c>
      <c r="G74" s="10">
        <f t="shared" si="12"/>
        <v>6.4</v>
      </c>
      <c r="H74" s="9">
        <f t="shared" si="13"/>
        <v>6.15</v>
      </c>
      <c r="I74" s="9">
        <f t="shared" si="14"/>
        <v>0.25</v>
      </c>
      <c r="K74" s="1"/>
      <c r="L74" s="1"/>
    </row>
    <row r="75" spans="1:12" x14ac:dyDescent="0.25">
      <c r="A75" s="15">
        <v>9788895983660</v>
      </c>
      <c r="B75" s="16" t="s">
        <v>99</v>
      </c>
      <c r="C75" s="17">
        <v>13</v>
      </c>
      <c r="D75" s="8">
        <f t="shared" si="10"/>
        <v>9</v>
      </c>
      <c r="E75" s="8">
        <f t="shared" si="11"/>
        <v>4</v>
      </c>
      <c r="F75" s="17" t="s">
        <v>3</v>
      </c>
      <c r="G75" s="10">
        <f t="shared" si="12"/>
        <v>10</v>
      </c>
      <c r="H75" s="9">
        <f t="shared" si="13"/>
        <v>9.61</v>
      </c>
      <c r="I75" s="9">
        <f t="shared" si="14"/>
        <v>0.39</v>
      </c>
      <c r="K75" s="1"/>
      <c r="L75" s="1"/>
    </row>
    <row r="76" spans="1:12" x14ac:dyDescent="0.25">
      <c r="A76" s="15">
        <v>9791280736468</v>
      </c>
      <c r="B76" s="16" t="s">
        <v>100</v>
      </c>
      <c r="C76" s="17">
        <v>92</v>
      </c>
      <c r="D76" s="8">
        <f t="shared" si="10"/>
        <v>64</v>
      </c>
      <c r="E76" s="8">
        <f t="shared" si="11"/>
        <v>28</v>
      </c>
      <c r="F76" s="17" t="s">
        <v>3</v>
      </c>
      <c r="G76" s="10">
        <f t="shared" si="12"/>
        <v>70</v>
      </c>
      <c r="H76" s="9">
        <f t="shared" si="13"/>
        <v>67.3</v>
      </c>
      <c r="I76" s="9">
        <f t="shared" si="14"/>
        <v>2.7</v>
      </c>
      <c r="K76" s="1"/>
      <c r="L76" s="1"/>
    </row>
    <row r="77" spans="1:12" x14ac:dyDescent="0.25">
      <c r="A77" s="15">
        <v>9788895983561</v>
      </c>
      <c r="B77" s="16" t="s">
        <v>101</v>
      </c>
      <c r="C77" s="17">
        <v>163</v>
      </c>
      <c r="D77" s="8">
        <f t="shared" si="10"/>
        <v>114</v>
      </c>
      <c r="E77" s="8">
        <f t="shared" si="11"/>
        <v>49</v>
      </c>
      <c r="F77" s="17" t="s">
        <v>7</v>
      </c>
      <c r="G77" s="10">
        <f t="shared" si="12"/>
        <v>49</v>
      </c>
      <c r="H77" s="9">
        <f t="shared" si="13"/>
        <v>47.11</v>
      </c>
      <c r="I77" s="9">
        <f t="shared" si="14"/>
        <v>1.89</v>
      </c>
      <c r="K77" s="1"/>
      <c r="L77" s="1"/>
    </row>
    <row r="78" spans="1:12" x14ac:dyDescent="0.25">
      <c r="A78" s="15">
        <v>9788886423946</v>
      </c>
      <c r="B78" s="16" t="s">
        <v>102</v>
      </c>
      <c r="C78" s="17">
        <v>1223</v>
      </c>
      <c r="D78" s="8">
        <f t="shared" si="10"/>
        <v>856</v>
      </c>
      <c r="E78" s="8">
        <f t="shared" si="11"/>
        <v>367</v>
      </c>
      <c r="F78" s="17" t="s">
        <v>5</v>
      </c>
      <c r="G78" s="10">
        <f t="shared" si="12"/>
        <v>1101</v>
      </c>
      <c r="H78" s="9">
        <f t="shared" si="13"/>
        <v>1058.6500000000001</v>
      </c>
      <c r="I78" s="9">
        <f t="shared" si="14"/>
        <v>42.35</v>
      </c>
      <c r="K78" s="1"/>
      <c r="L78" s="1"/>
    </row>
    <row r="79" spans="1:12" x14ac:dyDescent="0.25">
      <c r="A79" s="15">
        <v>9788886423953</v>
      </c>
      <c r="B79" s="16" t="s">
        <v>103</v>
      </c>
      <c r="C79" s="17">
        <v>58</v>
      </c>
      <c r="D79" s="8">
        <f t="shared" si="10"/>
        <v>41</v>
      </c>
      <c r="E79" s="8">
        <f t="shared" si="11"/>
        <v>17</v>
      </c>
      <c r="F79" s="17" t="s">
        <v>47</v>
      </c>
      <c r="G79" s="10">
        <f t="shared" si="12"/>
        <v>85</v>
      </c>
      <c r="H79" s="9">
        <f t="shared" si="13"/>
        <v>81.73</v>
      </c>
      <c r="I79" s="9">
        <f t="shared" si="14"/>
        <v>3.27</v>
      </c>
      <c r="K79" s="1"/>
      <c r="L79" s="1"/>
    </row>
    <row r="80" spans="1:12" x14ac:dyDescent="0.25">
      <c r="A80" s="15">
        <v>9791280736284</v>
      </c>
      <c r="B80" s="16" t="s">
        <v>104</v>
      </c>
      <c r="C80" s="17">
        <v>11</v>
      </c>
      <c r="D80" s="8">
        <f t="shared" si="10"/>
        <v>8</v>
      </c>
      <c r="E80" s="8">
        <f t="shared" si="11"/>
        <v>3</v>
      </c>
      <c r="F80" s="17" t="s">
        <v>33</v>
      </c>
      <c r="G80" s="10">
        <f t="shared" si="12"/>
        <v>6</v>
      </c>
      <c r="H80" s="9">
        <f t="shared" si="13"/>
        <v>5.76</v>
      </c>
      <c r="I80" s="9">
        <f t="shared" si="14"/>
        <v>0.24</v>
      </c>
      <c r="K80" s="1"/>
      <c r="L80" s="1"/>
    </row>
    <row r="81" spans="1:12" x14ac:dyDescent="0.25">
      <c r="A81" s="15">
        <v>9791280736277</v>
      </c>
      <c r="B81" s="16" t="s">
        <v>105</v>
      </c>
      <c r="C81" s="17">
        <v>12</v>
      </c>
      <c r="D81" s="8">
        <f t="shared" si="10"/>
        <v>8</v>
      </c>
      <c r="E81" s="8">
        <f t="shared" si="11"/>
        <v>4</v>
      </c>
      <c r="F81" s="17" t="s">
        <v>33</v>
      </c>
      <c r="G81" s="10">
        <f t="shared" si="12"/>
        <v>8</v>
      </c>
      <c r="H81" s="9">
        <f t="shared" si="13"/>
        <v>7.69</v>
      </c>
      <c r="I81" s="9">
        <f t="shared" si="14"/>
        <v>0.31</v>
      </c>
      <c r="K81" s="1"/>
      <c r="L81" s="1"/>
    </row>
    <row r="82" spans="1:12" x14ac:dyDescent="0.25">
      <c r="A82" s="15">
        <v>9791280736291</v>
      </c>
      <c r="B82" s="16" t="s">
        <v>106</v>
      </c>
      <c r="C82" s="17">
        <v>60</v>
      </c>
      <c r="D82" s="8">
        <f t="shared" si="10"/>
        <v>42</v>
      </c>
      <c r="E82" s="8">
        <f t="shared" si="11"/>
        <v>18</v>
      </c>
      <c r="F82" s="17" t="s">
        <v>9</v>
      </c>
      <c r="G82" s="10">
        <f t="shared" si="12"/>
        <v>144</v>
      </c>
      <c r="H82" s="9">
        <f t="shared" si="13"/>
        <v>138.46</v>
      </c>
      <c r="I82" s="9">
        <f t="shared" si="14"/>
        <v>5.54</v>
      </c>
      <c r="K82" s="1"/>
      <c r="L82" s="1"/>
    </row>
    <row r="83" spans="1:12" x14ac:dyDescent="0.25">
      <c r="A83" s="15">
        <v>9791280736253</v>
      </c>
      <c r="B83" s="16" t="s">
        <v>107</v>
      </c>
      <c r="C83" s="17">
        <v>1384</v>
      </c>
      <c r="D83" s="8">
        <f t="shared" si="10"/>
        <v>969</v>
      </c>
      <c r="E83" s="8">
        <f t="shared" si="11"/>
        <v>415</v>
      </c>
      <c r="F83" s="17" t="s">
        <v>5</v>
      </c>
      <c r="G83" s="10">
        <f t="shared" si="12"/>
        <v>1245</v>
      </c>
      <c r="H83" s="9">
        <f t="shared" si="13"/>
        <v>1197.1099999999999</v>
      </c>
      <c r="I83" s="9">
        <f t="shared" si="14"/>
        <v>47.89</v>
      </c>
      <c r="K83" s="1"/>
      <c r="L83" s="1"/>
    </row>
    <row r="84" spans="1:12" x14ac:dyDescent="0.25">
      <c r="A84" s="15">
        <v>9788886423076</v>
      </c>
      <c r="B84" s="16" t="s">
        <v>108</v>
      </c>
      <c r="C84" s="17">
        <v>925</v>
      </c>
      <c r="D84" s="8">
        <f t="shared" si="10"/>
        <v>648</v>
      </c>
      <c r="E84" s="8">
        <f t="shared" si="11"/>
        <v>277</v>
      </c>
      <c r="F84" s="17" t="s">
        <v>109</v>
      </c>
      <c r="G84" s="10">
        <f t="shared" si="12"/>
        <v>664.8</v>
      </c>
      <c r="H84" s="9">
        <f t="shared" si="13"/>
        <v>639.23</v>
      </c>
      <c r="I84" s="9">
        <f t="shared" si="14"/>
        <v>25.57</v>
      </c>
      <c r="K84" s="1"/>
      <c r="L84" s="1"/>
    </row>
    <row r="85" spans="1:12" x14ac:dyDescent="0.25">
      <c r="A85" s="15">
        <v>9788886423915</v>
      </c>
      <c r="B85" s="16" t="s">
        <v>110</v>
      </c>
      <c r="C85" s="17">
        <v>58</v>
      </c>
      <c r="D85" s="8">
        <f t="shared" si="10"/>
        <v>41</v>
      </c>
      <c r="E85" s="8">
        <f t="shared" si="11"/>
        <v>17</v>
      </c>
      <c r="F85" s="17" t="s">
        <v>9</v>
      </c>
      <c r="G85" s="10">
        <f t="shared" si="12"/>
        <v>136</v>
      </c>
      <c r="H85" s="9">
        <f t="shared" si="13"/>
        <v>130.76</v>
      </c>
      <c r="I85" s="9">
        <f t="shared" si="14"/>
        <v>5.24</v>
      </c>
      <c r="K85" s="1"/>
      <c r="L85" s="1"/>
    </row>
    <row r="86" spans="1:12" x14ac:dyDescent="0.25">
      <c r="A86" s="15">
        <v>9788886423687</v>
      </c>
      <c r="B86" s="16" t="s">
        <v>111</v>
      </c>
      <c r="C86" s="17">
        <v>1492</v>
      </c>
      <c r="D86" s="8">
        <f t="shared" si="10"/>
        <v>1044</v>
      </c>
      <c r="E86" s="8">
        <f t="shared" si="11"/>
        <v>448</v>
      </c>
      <c r="F86" s="17" t="s">
        <v>13</v>
      </c>
      <c r="G86" s="10">
        <f t="shared" si="12"/>
        <v>1568</v>
      </c>
      <c r="H86" s="9">
        <f t="shared" si="13"/>
        <v>1507.69</v>
      </c>
      <c r="I86" s="9">
        <f t="shared" si="14"/>
        <v>60.31</v>
      </c>
      <c r="K86" s="1"/>
      <c r="L86" s="1"/>
    </row>
    <row r="87" spans="1:12" x14ac:dyDescent="0.25">
      <c r="A87" s="15">
        <v>9788895983073</v>
      </c>
      <c r="B87" s="16" t="s">
        <v>112</v>
      </c>
      <c r="C87" s="17">
        <v>48</v>
      </c>
      <c r="D87" s="8">
        <f t="shared" si="10"/>
        <v>34</v>
      </c>
      <c r="E87" s="8">
        <f t="shared" si="11"/>
        <v>14</v>
      </c>
      <c r="F87" s="17" t="s">
        <v>47</v>
      </c>
      <c r="G87" s="10">
        <f t="shared" si="12"/>
        <v>70</v>
      </c>
      <c r="H87" s="9">
        <f t="shared" si="13"/>
        <v>67.3</v>
      </c>
      <c r="I87" s="9">
        <f t="shared" si="14"/>
        <v>2.7</v>
      </c>
      <c r="K87" s="1"/>
      <c r="L87" s="1"/>
    </row>
    <row r="88" spans="1:12" x14ac:dyDescent="0.25">
      <c r="A88" s="15">
        <v>9788886423809</v>
      </c>
      <c r="B88" s="16" t="s">
        <v>113</v>
      </c>
      <c r="C88" s="17">
        <v>2</v>
      </c>
      <c r="D88" s="8">
        <f t="shared" si="10"/>
        <v>1</v>
      </c>
      <c r="E88" s="8">
        <f t="shared" si="11"/>
        <v>1</v>
      </c>
      <c r="F88" s="17" t="s">
        <v>47</v>
      </c>
      <c r="G88" s="10">
        <f t="shared" si="12"/>
        <v>5</v>
      </c>
      <c r="H88" s="9">
        <f t="shared" si="13"/>
        <v>4.8</v>
      </c>
      <c r="I88" s="9">
        <f t="shared" si="14"/>
        <v>0.2</v>
      </c>
      <c r="K88" s="1"/>
      <c r="L88" s="1"/>
    </row>
    <row r="89" spans="1:12" x14ac:dyDescent="0.25">
      <c r="A89" s="15">
        <v>9788895983615</v>
      </c>
      <c r="B89" s="16" t="s">
        <v>114</v>
      </c>
      <c r="C89" s="17">
        <v>11</v>
      </c>
      <c r="D89" s="8">
        <f t="shared" si="10"/>
        <v>8</v>
      </c>
      <c r="E89" s="8">
        <f t="shared" si="11"/>
        <v>3</v>
      </c>
      <c r="F89" s="17" t="s">
        <v>36</v>
      </c>
      <c r="G89" s="10">
        <f t="shared" si="12"/>
        <v>18</v>
      </c>
      <c r="H89" s="9">
        <f t="shared" si="13"/>
        <v>17.3</v>
      </c>
      <c r="I89" s="9">
        <f t="shared" si="14"/>
        <v>0.7</v>
      </c>
      <c r="K89" s="1"/>
      <c r="L89" s="1"/>
    </row>
    <row r="90" spans="1:12" x14ac:dyDescent="0.25">
      <c r="A90" s="15">
        <v>9788895983509</v>
      </c>
      <c r="B90" s="16" t="s">
        <v>115</v>
      </c>
      <c r="C90" s="17">
        <v>9</v>
      </c>
      <c r="D90" s="8">
        <f t="shared" si="10"/>
        <v>6</v>
      </c>
      <c r="E90" s="8">
        <f t="shared" si="11"/>
        <v>3</v>
      </c>
      <c r="F90" s="17" t="s">
        <v>116</v>
      </c>
      <c r="G90" s="10">
        <f t="shared" si="12"/>
        <v>27</v>
      </c>
      <c r="H90" s="9">
        <f t="shared" si="13"/>
        <v>25.96</v>
      </c>
      <c r="I90" s="9">
        <f t="shared" si="14"/>
        <v>1.04</v>
      </c>
      <c r="K90" s="1"/>
      <c r="L90" s="1"/>
    </row>
    <row r="91" spans="1:12" x14ac:dyDescent="0.25">
      <c r="A91" s="15">
        <v>9791280736574</v>
      </c>
      <c r="B91" s="16" t="s">
        <v>117</v>
      </c>
      <c r="C91" s="17">
        <v>185</v>
      </c>
      <c r="D91" s="8">
        <f t="shared" si="10"/>
        <v>130</v>
      </c>
      <c r="E91" s="8">
        <f t="shared" si="11"/>
        <v>55</v>
      </c>
      <c r="F91" s="17" t="s">
        <v>25</v>
      </c>
      <c r="G91" s="10">
        <f t="shared" si="12"/>
        <v>550</v>
      </c>
      <c r="H91" s="9">
        <f t="shared" si="13"/>
        <v>528.84</v>
      </c>
      <c r="I91" s="9">
        <f t="shared" si="14"/>
        <v>21.16</v>
      </c>
      <c r="K91" s="1"/>
      <c r="L91" s="1"/>
    </row>
    <row r="92" spans="1:12" x14ac:dyDescent="0.25">
      <c r="A92" s="15">
        <v>9791280736567</v>
      </c>
      <c r="B92" s="16" t="s">
        <v>118</v>
      </c>
      <c r="C92" s="17">
        <v>13</v>
      </c>
      <c r="D92" s="8">
        <f t="shared" si="10"/>
        <v>9</v>
      </c>
      <c r="E92" s="8">
        <f t="shared" si="11"/>
        <v>4</v>
      </c>
      <c r="F92" s="17" t="s">
        <v>67</v>
      </c>
      <c r="G92" s="10">
        <f t="shared" si="12"/>
        <v>80</v>
      </c>
      <c r="H92" s="9">
        <f t="shared" si="13"/>
        <v>76.92</v>
      </c>
      <c r="I92" s="9">
        <f t="shared" si="14"/>
        <v>3.08</v>
      </c>
      <c r="K92" s="1"/>
      <c r="L92" s="1"/>
    </row>
    <row r="93" spans="1:12" x14ac:dyDescent="0.25">
      <c r="A93" s="15">
        <v>9788895983417</v>
      </c>
      <c r="B93" s="16" t="s">
        <v>119</v>
      </c>
      <c r="C93" s="17">
        <v>71</v>
      </c>
      <c r="D93" s="8">
        <f t="shared" si="10"/>
        <v>50</v>
      </c>
      <c r="E93" s="8">
        <f t="shared" si="11"/>
        <v>21</v>
      </c>
      <c r="F93" s="17" t="s">
        <v>36</v>
      </c>
      <c r="G93" s="10">
        <f t="shared" si="12"/>
        <v>126</v>
      </c>
      <c r="H93" s="9">
        <f t="shared" si="13"/>
        <v>121.15</v>
      </c>
      <c r="I93" s="9">
        <f t="shared" si="14"/>
        <v>4.8499999999999996</v>
      </c>
      <c r="K93" s="1"/>
      <c r="L93" s="1"/>
    </row>
    <row r="94" spans="1:12" x14ac:dyDescent="0.25">
      <c r="A94" s="15">
        <v>9791280736079</v>
      </c>
      <c r="B94" s="16" t="s">
        <v>120</v>
      </c>
      <c r="C94" s="17">
        <v>35</v>
      </c>
      <c r="D94" s="8">
        <f t="shared" si="10"/>
        <v>25</v>
      </c>
      <c r="E94" s="8">
        <f t="shared" si="11"/>
        <v>10</v>
      </c>
      <c r="F94" s="17" t="s">
        <v>3</v>
      </c>
      <c r="G94" s="10">
        <f t="shared" si="12"/>
        <v>25</v>
      </c>
      <c r="H94" s="9">
        <f t="shared" si="13"/>
        <v>24.03</v>
      </c>
      <c r="I94" s="9">
        <f t="shared" si="14"/>
        <v>0.97</v>
      </c>
      <c r="K94" s="1"/>
      <c r="L94" s="1"/>
    </row>
    <row r="95" spans="1:12" x14ac:dyDescent="0.25">
      <c r="A95" s="15">
        <v>9791280736598</v>
      </c>
      <c r="B95" s="16" t="s">
        <v>121</v>
      </c>
      <c r="C95" s="17">
        <v>210</v>
      </c>
      <c r="D95" s="8">
        <f t="shared" si="10"/>
        <v>147</v>
      </c>
      <c r="E95" s="8">
        <f t="shared" si="11"/>
        <v>63</v>
      </c>
      <c r="F95" s="17" t="s">
        <v>47</v>
      </c>
      <c r="G95" s="10">
        <f t="shared" si="12"/>
        <v>315</v>
      </c>
      <c r="H95" s="9">
        <f t="shared" si="13"/>
        <v>302.88</v>
      </c>
      <c r="I95" s="9">
        <f t="shared" si="14"/>
        <v>12.12</v>
      </c>
      <c r="K95" s="1"/>
      <c r="L95" s="1"/>
    </row>
    <row r="96" spans="1:12" x14ac:dyDescent="0.25">
      <c r="A96" s="15">
        <v>9791280736246</v>
      </c>
      <c r="B96" s="16" t="s">
        <v>122</v>
      </c>
      <c r="C96" s="17">
        <v>246</v>
      </c>
      <c r="D96" s="8">
        <f t="shared" si="10"/>
        <v>172</v>
      </c>
      <c r="E96" s="8">
        <f t="shared" si="11"/>
        <v>74</v>
      </c>
      <c r="F96" s="17" t="s">
        <v>123</v>
      </c>
      <c r="G96" s="10">
        <f t="shared" si="12"/>
        <v>1369</v>
      </c>
      <c r="H96" s="9">
        <f t="shared" si="13"/>
        <v>1316.34</v>
      </c>
      <c r="I96" s="9">
        <f t="shared" si="14"/>
        <v>52.66</v>
      </c>
      <c r="K96" s="1"/>
      <c r="L96" s="1"/>
    </row>
    <row r="97" spans="1:12" x14ac:dyDescent="0.25">
      <c r="A97" s="15">
        <v>9791280736604</v>
      </c>
      <c r="B97" s="16" t="s">
        <v>124</v>
      </c>
      <c r="C97" s="17">
        <v>148</v>
      </c>
      <c r="D97" s="8">
        <f t="shared" si="10"/>
        <v>104</v>
      </c>
      <c r="E97" s="8">
        <f t="shared" si="11"/>
        <v>44</v>
      </c>
      <c r="F97" s="17" t="s">
        <v>25</v>
      </c>
      <c r="G97" s="10">
        <f t="shared" si="12"/>
        <v>440</v>
      </c>
      <c r="H97" s="9">
        <f t="shared" si="13"/>
        <v>423.07</v>
      </c>
      <c r="I97" s="9">
        <f t="shared" si="14"/>
        <v>16.93</v>
      </c>
      <c r="K97" s="1"/>
      <c r="L97" s="1"/>
    </row>
    <row r="98" spans="1:12" x14ac:dyDescent="0.25">
      <c r="A98" s="15">
        <v>9788895983455</v>
      </c>
      <c r="B98" s="16" t="s">
        <v>125</v>
      </c>
      <c r="C98" s="17">
        <v>160</v>
      </c>
      <c r="D98" s="8">
        <f t="shared" si="10"/>
        <v>112</v>
      </c>
      <c r="E98" s="8">
        <f t="shared" si="11"/>
        <v>48</v>
      </c>
      <c r="F98" s="17" t="s">
        <v>75</v>
      </c>
      <c r="G98" s="10">
        <f t="shared" si="12"/>
        <v>14.399999999999999</v>
      </c>
      <c r="H98" s="9">
        <f t="shared" si="13"/>
        <v>13.84</v>
      </c>
      <c r="I98" s="9">
        <f t="shared" si="14"/>
        <v>0.56000000000000005</v>
      </c>
      <c r="K98" s="1"/>
      <c r="L98" s="1"/>
    </row>
    <row r="99" spans="1:12" x14ac:dyDescent="0.25">
      <c r="A99" s="15">
        <v>9788886423540</v>
      </c>
      <c r="B99" s="16" t="s">
        <v>126</v>
      </c>
      <c r="C99" s="17">
        <v>815</v>
      </c>
      <c r="D99" s="8">
        <f t="shared" si="10"/>
        <v>571</v>
      </c>
      <c r="E99" s="8">
        <f t="shared" si="11"/>
        <v>244</v>
      </c>
      <c r="F99" s="17" t="s">
        <v>13</v>
      </c>
      <c r="G99" s="10">
        <f t="shared" si="12"/>
        <v>854</v>
      </c>
      <c r="H99" s="9">
        <f t="shared" si="13"/>
        <v>821.15</v>
      </c>
      <c r="I99" s="9">
        <f t="shared" si="14"/>
        <v>32.85</v>
      </c>
      <c r="K99" s="1"/>
      <c r="L99" s="1"/>
    </row>
    <row r="100" spans="1:12" x14ac:dyDescent="0.25">
      <c r="A100" s="15">
        <v>9788886423694</v>
      </c>
      <c r="B100" s="16" t="s">
        <v>127</v>
      </c>
      <c r="C100" s="17">
        <v>21</v>
      </c>
      <c r="D100" s="8">
        <f t="shared" si="10"/>
        <v>15</v>
      </c>
      <c r="E100" s="8">
        <f t="shared" si="11"/>
        <v>6</v>
      </c>
      <c r="F100" s="17" t="s">
        <v>9</v>
      </c>
      <c r="G100" s="10">
        <f t="shared" si="12"/>
        <v>48</v>
      </c>
      <c r="H100" s="9">
        <f t="shared" si="13"/>
        <v>46.15</v>
      </c>
      <c r="I100" s="9">
        <f t="shared" si="14"/>
        <v>1.85</v>
      </c>
      <c r="K100" s="1"/>
      <c r="L100" s="1"/>
    </row>
    <row r="101" spans="1:12" x14ac:dyDescent="0.25">
      <c r="A101" s="15">
        <v>9788895983493</v>
      </c>
      <c r="B101" s="16" t="s">
        <v>128</v>
      </c>
      <c r="C101" s="17">
        <v>12</v>
      </c>
      <c r="D101" s="8">
        <f t="shared" si="10"/>
        <v>8</v>
      </c>
      <c r="E101" s="8">
        <f t="shared" si="11"/>
        <v>4</v>
      </c>
      <c r="F101" s="17" t="s">
        <v>5</v>
      </c>
      <c r="G101" s="10">
        <f t="shared" si="12"/>
        <v>12</v>
      </c>
      <c r="H101" s="9">
        <f t="shared" si="13"/>
        <v>11.53</v>
      </c>
      <c r="I101" s="9">
        <f t="shared" si="14"/>
        <v>0.47</v>
      </c>
      <c r="K101" s="1"/>
      <c r="L101" s="1"/>
    </row>
    <row r="102" spans="1:12" x14ac:dyDescent="0.25">
      <c r="A102" s="15">
        <v>9791280736178</v>
      </c>
      <c r="B102" s="16" t="s">
        <v>129</v>
      </c>
      <c r="C102" s="17">
        <v>10</v>
      </c>
      <c r="D102" s="8">
        <f t="shared" si="10"/>
        <v>7</v>
      </c>
      <c r="E102" s="8">
        <f t="shared" si="11"/>
        <v>3</v>
      </c>
      <c r="F102" s="17" t="s">
        <v>3</v>
      </c>
      <c r="G102" s="10">
        <f t="shared" si="12"/>
        <v>7.5</v>
      </c>
      <c r="H102" s="9">
        <f t="shared" si="13"/>
        <v>7.21</v>
      </c>
      <c r="I102" s="9">
        <f t="shared" si="14"/>
        <v>0.28999999999999998</v>
      </c>
      <c r="K102" s="1"/>
      <c r="L102" s="1"/>
    </row>
    <row r="103" spans="1:12" x14ac:dyDescent="0.25">
      <c r="A103" s="15">
        <v>9788895983899</v>
      </c>
      <c r="B103" s="16" t="s">
        <v>130</v>
      </c>
      <c r="C103" s="17">
        <v>37</v>
      </c>
      <c r="D103" s="8">
        <f t="shared" si="10"/>
        <v>26</v>
      </c>
      <c r="E103" s="8">
        <f t="shared" si="11"/>
        <v>11</v>
      </c>
      <c r="F103" s="17" t="s">
        <v>33</v>
      </c>
      <c r="G103" s="10">
        <f t="shared" si="12"/>
        <v>22</v>
      </c>
      <c r="H103" s="9">
        <f t="shared" si="13"/>
        <v>21.15</v>
      </c>
      <c r="I103" s="9">
        <f t="shared" si="14"/>
        <v>0.85</v>
      </c>
      <c r="K103" s="1"/>
      <c r="L103" s="1"/>
    </row>
    <row r="104" spans="1:12" x14ac:dyDescent="0.25">
      <c r="A104" s="15">
        <v>9791280736444</v>
      </c>
      <c r="B104" s="16" t="s">
        <v>131</v>
      </c>
      <c r="C104" s="17">
        <v>5</v>
      </c>
      <c r="D104" s="8">
        <f t="shared" si="10"/>
        <v>4</v>
      </c>
      <c r="E104" s="8">
        <f t="shared" si="11"/>
        <v>1</v>
      </c>
      <c r="F104" s="17" t="s">
        <v>5</v>
      </c>
      <c r="G104" s="10">
        <f t="shared" si="12"/>
        <v>3</v>
      </c>
      <c r="H104" s="9">
        <f t="shared" si="13"/>
        <v>2.88</v>
      </c>
      <c r="I104" s="9">
        <f t="shared" si="14"/>
        <v>0.12</v>
      </c>
      <c r="K104" s="1"/>
      <c r="L104" s="1"/>
    </row>
    <row r="105" spans="1:12" x14ac:dyDescent="0.25">
      <c r="A105" s="15">
        <v>9791280736529</v>
      </c>
      <c r="B105" s="16" t="s">
        <v>132</v>
      </c>
      <c r="C105" s="17">
        <v>27</v>
      </c>
      <c r="D105" s="8">
        <f t="shared" si="10"/>
        <v>19</v>
      </c>
      <c r="E105" s="8">
        <f t="shared" si="11"/>
        <v>8</v>
      </c>
      <c r="F105" s="17" t="s">
        <v>5</v>
      </c>
      <c r="G105" s="10">
        <f t="shared" si="12"/>
        <v>24</v>
      </c>
      <c r="H105" s="9">
        <f t="shared" si="13"/>
        <v>23.07</v>
      </c>
      <c r="I105" s="9">
        <f t="shared" si="14"/>
        <v>0.93</v>
      </c>
      <c r="K105" s="1"/>
      <c r="L105" s="1"/>
    </row>
    <row r="106" spans="1:12" x14ac:dyDescent="0.25">
      <c r="A106" s="15">
        <v>9788895983578</v>
      </c>
      <c r="B106" s="16" t="s">
        <v>133</v>
      </c>
      <c r="C106" s="17">
        <v>2</v>
      </c>
      <c r="D106" s="8">
        <f t="shared" si="10"/>
        <v>1</v>
      </c>
      <c r="E106" s="8">
        <f t="shared" si="11"/>
        <v>1</v>
      </c>
      <c r="F106" s="17" t="s">
        <v>25</v>
      </c>
      <c r="G106" s="10">
        <f t="shared" si="12"/>
        <v>10</v>
      </c>
      <c r="H106" s="9">
        <f t="shared" si="13"/>
        <v>9.61</v>
      </c>
      <c r="I106" s="9">
        <f t="shared" si="14"/>
        <v>0.39</v>
      </c>
      <c r="K106" s="1"/>
      <c r="L106" s="1"/>
    </row>
    <row r="107" spans="1:12" x14ac:dyDescent="0.25">
      <c r="A107" s="15">
        <v>9788895983929</v>
      </c>
      <c r="B107" s="16" t="s">
        <v>134</v>
      </c>
      <c r="C107" s="17">
        <v>2</v>
      </c>
      <c r="D107" s="8">
        <f t="shared" si="10"/>
        <v>1</v>
      </c>
      <c r="E107" s="8">
        <f t="shared" si="11"/>
        <v>1</v>
      </c>
      <c r="F107" s="17" t="s">
        <v>14</v>
      </c>
      <c r="G107" s="10">
        <f t="shared" si="12"/>
        <v>15</v>
      </c>
      <c r="H107" s="9">
        <f t="shared" si="13"/>
        <v>14.42</v>
      </c>
      <c r="I107" s="9">
        <f t="shared" si="14"/>
        <v>0.57999999999999996</v>
      </c>
      <c r="K107" s="1"/>
      <c r="L107" s="1"/>
    </row>
    <row r="108" spans="1:12" x14ac:dyDescent="0.25">
      <c r="A108" s="15">
        <v>9791280736499</v>
      </c>
      <c r="B108" s="16" t="s">
        <v>135</v>
      </c>
      <c r="C108" s="17">
        <v>132</v>
      </c>
      <c r="D108" s="8">
        <f t="shared" si="10"/>
        <v>92</v>
      </c>
      <c r="E108" s="8">
        <f t="shared" si="11"/>
        <v>40</v>
      </c>
      <c r="F108" s="17" t="s">
        <v>5</v>
      </c>
      <c r="G108" s="10">
        <f t="shared" si="12"/>
        <v>120</v>
      </c>
      <c r="H108" s="9">
        <f t="shared" si="13"/>
        <v>115.38</v>
      </c>
      <c r="I108" s="9">
        <f t="shared" si="14"/>
        <v>4.62</v>
      </c>
      <c r="K108" s="1"/>
      <c r="L108" s="1"/>
    </row>
    <row r="109" spans="1:12" x14ac:dyDescent="0.25">
      <c r="A109" s="15">
        <v>9788895983981</v>
      </c>
      <c r="B109" s="16" t="s">
        <v>136</v>
      </c>
      <c r="C109" s="17">
        <v>8</v>
      </c>
      <c r="D109" s="8">
        <f t="shared" si="10"/>
        <v>6</v>
      </c>
      <c r="E109" s="8">
        <f t="shared" si="11"/>
        <v>2</v>
      </c>
      <c r="F109" s="17" t="s">
        <v>116</v>
      </c>
      <c r="G109" s="10">
        <f t="shared" si="12"/>
        <v>18</v>
      </c>
      <c r="H109" s="9">
        <f t="shared" si="13"/>
        <v>17.3</v>
      </c>
      <c r="I109" s="9">
        <f t="shared" si="14"/>
        <v>0.7</v>
      </c>
      <c r="K109" s="1"/>
      <c r="L109" s="1"/>
    </row>
    <row r="110" spans="1:12" x14ac:dyDescent="0.25">
      <c r="A110" s="15">
        <v>9788895983974</v>
      </c>
      <c r="B110" s="16" t="s">
        <v>137</v>
      </c>
      <c r="C110" s="17">
        <v>8</v>
      </c>
      <c r="D110" s="8">
        <f t="shared" si="10"/>
        <v>6</v>
      </c>
      <c r="E110" s="8">
        <f t="shared" si="11"/>
        <v>2</v>
      </c>
      <c r="F110" s="17" t="s">
        <v>116</v>
      </c>
      <c r="G110" s="10">
        <f t="shared" si="12"/>
        <v>18</v>
      </c>
      <c r="H110" s="9">
        <f t="shared" si="13"/>
        <v>17.3</v>
      </c>
      <c r="I110" s="9">
        <f t="shared" si="14"/>
        <v>0.7</v>
      </c>
      <c r="K110" s="1"/>
      <c r="L110" s="1"/>
    </row>
    <row r="111" spans="1:12" x14ac:dyDescent="0.25">
      <c r="A111" s="15">
        <v>9788895983998</v>
      </c>
      <c r="B111" s="16" t="s">
        <v>138</v>
      </c>
      <c r="C111" s="17">
        <v>9</v>
      </c>
      <c r="D111" s="8">
        <f t="shared" si="10"/>
        <v>6</v>
      </c>
      <c r="E111" s="8">
        <f t="shared" si="11"/>
        <v>3</v>
      </c>
      <c r="F111" s="17" t="s">
        <v>116</v>
      </c>
      <c r="G111" s="10">
        <f t="shared" si="12"/>
        <v>27</v>
      </c>
      <c r="H111" s="9">
        <f t="shared" si="13"/>
        <v>25.96</v>
      </c>
      <c r="I111" s="9">
        <f t="shared" si="14"/>
        <v>1.04</v>
      </c>
      <c r="K111" s="1"/>
      <c r="L111" s="1"/>
    </row>
    <row r="112" spans="1:12" x14ac:dyDescent="0.25">
      <c r="A112" s="15">
        <v>9791280736352</v>
      </c>
      <c r="B112" s="16" t="s">
        <v>139</v>
      </c>
      <c r="C112" s="17">
        <v>142</v>
      </c>
      <c r="D112" s="8">
        <f t="shared" si="10"/>
        <v>99</v>
      </c>
      <c r="E112" s="8">
        <f t="shared" si="11"/>
        <v>43</v>
      </c>
      <c r="F112" s="17" t="s">
        <v>72</v>
      </c>
      <c r="G112" s="10">
        <f t="shared" si="12"/>
        <v>120.39999999999999</v>
      </c>
      <c r="H112" s="9">
        <f t="shared" si="13"/>
        <v>115.76</v>
      </c>
      <c r="I112" s="9">
        <f t="shared" si="14"/>
        <v>4.6399999999999997</v>
      </c>
      <c r="K112" s="1"/>
      <c r="L112" s="1"/>
    </row>
    <row r="113" spans="1:12" x14ac:dyDescent="0.25">
      <c r="A113" s="15">
        <v>9788895983059</v>
      </c>
      <c r="B113" s="16" t="s">
        <v>139</v>
      </c>
      <c r="C113" s="17">
        <v>62</v>
      </c>
      <c r="D113" s="8">
        <f t="shared" si="10"/>
        <v>43</v>
      </c>
      <c r="E113" s="8">
        <f t="shared" si="11"/>
        <v>19</v>
      </c>
      <c r="F113" s="17" t="s">
        <v>47</v>
      </c>
      <c r="G113" s="10">
        <f t="shared" si="12"/>
        <v>95</v>
      </c>
      <c r="H113" s="9">
        <f t="shared" si="13"/>
        <v>91.34</v>
      </c>
      <c r="I113" s="9">
        <f t="shared" si="14"/>
        <v>3.66</v>
      </c>
      <c r="K113" s="1"/>
      <c r="L113" s="1"/>
    </row>
    <row r="114" spans="1:12" x14ac:dyDescent="0.25">
      <c r="A114" s="15">
        <v>9791280736369</v>
      </c>
      <c r="B114" s="16" t="s">
        <v>140</v>
      </c>
      <c r="C114" s="17">
        <v>999</v>
      </c>
      <c r="D114" s="8">
        <f t="shared" si="10"/>
        <v>699</v>
      </c>
      <c r="E114" s="8">
        <f t="shared" si="11"/>
        <v>300</v>
      </c>
      <c r="F114" s="17" t="s">
        <v>72</v>
      </c>
      <c r="G114" s="10">
        <f t="shared" si="12"/>
        <v>840</v>
      </c>
      <c r="H114" s="9">
        <f t="shared" si="13"/>
        <v>807.69</v>
      </c>
      <c r="I114" s="9">
        <f t="shared" si="14"/>
        <v>32.31</v>
      </c>
      <c r="K114" s="1"/>
      <c r="L114" s="1"/>
    </row>
    <row r="115" spans="1:12" x14ac:dyDescent="0.25">
      <c r="A115" s="15">
        <v>9788895983066</v>
      </c>
      <c r="B115" s="16" t="s">
        <v>141</v>
      </c>
      <c r="C115" s="17">
        <v>15</v>
      </c>
      <c r="D115" s="8">
        <f t="shared" si="10"/>
        <v>11</v>
      </c>
      <c r="E115" s="8">
        <f t="shared" si="11"/>
        <v>4</v>
      </c>
      <c r="F115" s="17" t="s">
        <v>142</v>
      </c>
      <c r="G115" s="10">
        <f t="shared" si="12"/>
        <v>34</v>
      </c>
      <c r="H115" s="9">
        <f t="shared" si="13"/>
        <v>32.69</v>
      </c>
      <c r="I115" s="9">
        <f t="shared" si="14"/>
        <v>1.31</v>
      </c>
      <c r="K115" s="1"/>
      <c r="L115" s="1"/>
    </row>
    <row r="116" spans="1:12" x14ac:dyDescent="0.25">
      <c r="A116" s="15">
        <v>9788895983349</v>
      </c>
      <c r="B116" s="16" t="s">
        <v>143</v>
      </c>
      <c r="C116" s="17">
        <v>65</v>
      </c>
      <c r="D116" s="8">
        <f t="shared" si="10"/>
        <v>46</v>
      </c>
      <c r="E116" s="8">
        <f t="shared" si="11"/>
        <v>19</v>
      </c>
      <c r="F116" s="17" t="s">
        <v>13</v>
      </c>
      <c r="G116" s="10">
        <f t="shared" si="12"/>
        <v>66.5</v>
      </c>
      <c r="H116" s="9">
        <f t="shared" si="13"/>
        <v>63.94</v>
      </c>
      <c r="I116" s="9">
        <f t="shared" si="14"/>
        <v>2.56</v>
      </c>
      <c r="K116" s="1"/>
      <c r="L116" s="1"/>
    </row>
    <row r="117" spans="1:12" x14ac:dyDescent="0.25">
      <c r="A117" s="15">
        <v>9788895983943</v>
      </c>
      <c r="B117" s="16" t="s">
        <v>144</v>
      </c>
      <c r="C117" s="17">
        <v>20</v>
      </c>
      <c r="D117" s="8">
        <f t="shared" si="10"/>
        <v>14</v>
      </c>
      <c r="E117" s="8">
        <f t="shared" si="11"/>
        <v>6</v>
      </c>
      <c r="F117" s="17" t="s">
        <v>145</v>
      </c>
      <c r="G117" s="10">
        <f t="shared" si="12"/>
        <v>42</v>
      </c>
      <c r="H117" s="9">
        <f t="shared" si="13"/>
        <v>40.380000000000003</v>
      </c>
      <c r="I117" s="9">
        <f t="shared" si="14"/>
        <v>1.62</v>
      </c>
      <c r="K117" s="1"/>
      <c r="L117" s="1"/>
    </row>
    <row r="118" spans="1:12" x14ac:dyDescent="0.25">
      <c r="A118" s="15">
        <v>9788886423151</v>
      </c>
      <c r="B118" s="16" t="s">
        <v>146</v>
      </c>
      <c r="C118" s="17">
        <v>85</v>
      </c>
      <c r="D118" s="8">
        <f t="shared" si="10"/>
        <v>60</v>
      </c>
      <c r="E118" s="8">
        <f t="shared" si="11"/>
        <v>25</v>
      </c>
      <c r="F118" s="17" t="s">
        <v>9</v>
      </c>
      <c r="G118" s="10">
        <f t="shared" si="12"/>
        <v>200</v>
      </c>
      <c r="H118" s="9">
        <f t="shared" si="13"/>
        <v>192.3</v>
      </c>
      <c r="I118" s="9">
        <f t="shared" si="14"/>
        <v>7.7</v>
      </c>
      <c r="K118" s="1"/>
      <c r="L118" s="1"/>
    </row>
    <row r="119" spans="1:12" x14ac:dyDescent="0.25">
      <c r="A119" s="15">
        <v>9788886423625</v>
      </c>
      <c r="B119" s="16" t="s">
        <v>147</v>
      </c>
      <c r="C119" s="17">
        <v>3890</v>
      </c>
      <c r="D119" s="8">
        <f t="shared" si="10"/>
        <v>2723</v>
      </c>
      <c r="E119" s="8">
        <f t="shared" si="11"/>
        <v>1167</v>
      </c>
      <c r="F119" s="17" t="s">
        <v>72</v>
      </c>
      <c r="G119" s="10">
        <f t="shared" si="12"/>
        <v>3267.6</v>
      </c>
      <c r="H119" s="9">
        <f t="shared" si="13"/>
        <v>3141.92</v>
      </c>
      <c r="I119" s="9">
        <f t="shared" si="14"/>
        <v>125.68</v>
      </c>
      <c r="K119" s="1"/>
      <c r="L119" s="1"/>
    </row>
    <row r="120" spans="1:12" x14ac:dyDescent="0.25">
      <c r="A120" s="15">
        <v>9788886423632</v>
      </c>
      <c r="B120" s="16" t="s">
        <v>148</v>
      </c>
      <c r="C120" s="17">
        <v>3508</v>
      </c>
      <c r="D120" s="8">
        <f t="shared" si="10"/>
        <v>2456</v>
      </c>
      <c r="E120" s="8">
        <f t="shared" si="11"/>
        <v>1052</v>
      </c>
      <c r="F120" s="17" t="s">
        <v>72</v>
      </c>
      <c r="G120" s="10">
        <f t="shared" si="12"/>
        <v>2945.6</v>
      </c>
      <c r="H120" s="9">
        <f t="shared" si="13"/>
        <v>2832.3</v>
      </c>
      <c r="I120" s="9">
        <f t="shared" si="14"/>
        <v>113.3</v>
      </c>
      <c r="K120" s="1"/>
      <c r="L120" s="1"/>
    </row>
    <row r="121" spans="1:12" x14ac:dyDescent="0.25">
      <c r="A121" s="15">
        <v>9791280736543</v>
      </c>
      <c r="B121" s="16" t="s">
        <v>149</v>
      </c>
      <c r="C121" s="17">
        <v>70</v>
      </c>
      <c r="D121" s="8">
        <f t="shared" si="10"/>
        <v>49</v>
      </c>
      <c r="E121" s="8">
        <f t="shared" si="11"/>
        <v>21</v>
      </c>
      <c r="F121" s="17" t="s">
        <v>5</v>
      </c>
      <c r="G121" s="10">
        <f t="shared" si="12"/>
        <v>63</v>
      </c>
      <c r="H121" s="9">
        <f t="shared" si="13"/>
        <v>60.57</v>
      </c>
      <c r="I121" s="9">
        <f t="shared" si="14"/>
        <v>2.4300000000000002</v>
      </c>
      <c r="K121" s="1"/>
      <c r="L121" s="1"/>
    </row>
    <row r="122" spans="1:12" x14ac:dyDescent="0.25">
      <c r="A122" s="15">
        <v>9788895983783</v>
      </c>
      <c r="B122" s="16" t="s">
        <v>150</v>
      </c>
      <c r="C122" s="17">
        <v>1</v>
      </c>
      <c r="D122" s="8">
        <f t="shared" si="10"/>
        <v>1</v>
      </c>
      <c r="E122" s="8">
        <f t="shared" si="11"/>
        <v>0</v>
      </c>
      <c r="F122" s="17" t="s">
        <v>52</v>
      </c>
      <c r="G122" s="10">
        <f t="shared" si="12"/>
        <v>0</v>
      </c>
      <c r="H122" s="9">
        <f t="shared" si="13"/>
        <v>0</v>
      </c>
      <c r="I122" s="9">
        <f t="shared" si="14"/>
        <v>0</v>
      </c>
      <c r="K122" s="1"/>
      <c r="L122" s="1"/>
    </row>
    <row r="123" spans="1:12" x14ac:dyDescent="0.25">
      <c r="A123" s="15">
        <v>9791280736215</v>
      </c>
      <c r="B123" s="16" t="s">
        <v>151</v>
      </c>
      <c r="C123" s="17">
        <v>39</v>
      </c>
      <c r="D123" s="8">
        <f t="shared" si="10"/>
        <v>27</v>
      </c>
      <c r="E123" s="8">
        <f t="shared" si="11"/>
        <v>12</v>
      </c>
      <c r="F123" s="17" t="s">
        <v>3</v>
      </c>
      <c r="G123" s="10">
        <f t="shared" si="12"/>
        <v>30</v>
      </c>
      <c r="H123" s="9">
        <f t="shared" si="13"/>
        <v>28.84</v>
      </c>
      <c r="I123" s="9">
        <f t="shared" si="14"/>
        <v>1.1599999999999999</v>
      </c>
      <c r="K123" s="1"/>
      <c r="L123" s="1"/>
    </row>
    <row r="124" spans="1:12" x14ac:dyDescent="0.25">
      <c r="A124" s="15">
        <v>9788895983967</v>
      </c>
      <c r="B124" s="16" t="s">
        <v>152</v>
      </c>
      <c r="C124" s="17">
        <v>4</v>
      </c>
      <c r="D124" s="8">
        <f t="shared" si="10"/>
        <v>3</v>
      </c>
      <c r="E124" s="8">
        <f t="shared" si="11"/>
        <v>1</v>
      </c>
      <c r="F124" s="17" t="s">
        <v>33</v>
      </c>
      <c r="G124" s="10">
        <f t="shared" si="12"/>
        <v>2</v>
      </c>
      <c r="H124" s="9">
        <f t="shared" si="13"/>
        <v>1.92</v>
      </c>
      <c r="I124" s="9">
        <f t="shared" si="14"/>
        <v>0.08</v>
      </c>
      <c r="K124" s="1"/>
      <c r="L124" s="1"/>
    </row>
    <row r="125" spans="1:12" ht="15.75" x14ac:dyDescent="0.25">
      <c r="G125" s="18" t="s">
        <v>164</v>
      </c>
      <c r="H125" s="18"/>
      <c r="I125" s="19">
        <f>SUM(I23:I124)</f>
        <v>1382.33</v>
      </c>
    </row>
  </sheetData>
  <mergeCells count="5">
    <mergeCell ref="A1:I1"/>
    <mergeCell ref="A2:D3"/>
    <mergeCell ref="E2:G3"/>
    <mergeCell ref="H2:I3"/>
    <mergeCell ref="G125:H12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Windows1</cp:lastModifiedBy>
  <dcterms:modified xsi:type="dcterms:W3CDTF">2026-01-09T07:39:08Z</dcterms:modified>
</cp:coreProperties>
</file>