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1" i="1" l="1"/>
  <c r="E41" i="1" s="1"/>
  <c r="G41" i="1" s="1"/>
  <c r="D40" i="1"/>
  <c r="E40" i="1" s="1"/>
  <c r="G40" i="1" s="1"/>
  <c r="D39" i="1"/>
  <c r="E39" i="1" s="1"/>
  <c r="G39" i="1" s="1"/>
  <c r="H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H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H31" i="1" s="1"/>
  <c r="D30" i="1"/>
  <c r="E30" i="1" s="1"/>
  <c r="G30" i="1" s="1"/>
  <c r="D29" i="1"/>
  <c r="E29" i="1" s="1"/>
  <c r="G29" i="1" s="1"/>
  <c r="D28" i="1"/>
  <c r="E28" i="1" s="1"/>
  <c r="G28" i="1" s="1"/>
  <c r="H28" i="1" s="1"/>
  <c r="I28" i="1" s="1"/>
  <c r="D27" i="1"/>
  <c r="E27" i="1" s="1"/>
  <c r="G27" i="1" s="1"/>
  <c r="H27" i="1" s="1"/>
  <c r="D26" i="1"/>
  <c r="E26" i="1" s="1"/>
  <c r="G26" i="1" s="1"/>
  <c r="D25" i="1"/>
  <c r="E25" i="1" s="1"/>
  <c r="G25" i="1" s="1"/>
  <c r="D24" i="1"/>
  <c r="E24" i="1" s="1"/>
  <c r="G24" i="1" s="1"/>
  <c r="H24" i="1" s="1"/>
  <c r="I24" i="1" s="1"/>
  <c r="D23" i="1"/>
  <c r="E23" i="1" s="1"/>
  <c r="G23" i="1" s="1"/>
  <c r="H23" i="1" s="1"/>
  <c r="D22" i="1"/>
  <c r="E22" i="1" s="1"/>
  <c r="G22" i="1" s="1"/>
  <c r="D21" i="1"/>
  <c r="E21" i="1" s="1"/>
  <c r="G21" i="1" s="1"/>
  <c r="D20" i="1"/>
  <c r="E20" i="1" s="1"/>
  <c r="G20" i="1" s="1"/>
  <c r="H20" i="1" s="1"/>
  <c r="I20" i="1" s="1"/>
  <c r="D19" i="1"/>
  <c r="E19" i="1" s="1"/>
  <c r="G19" i="1" s="1"/>
  <c r="H19" i="1" s="1"/>
  <c r="D18" i="1"/>
  <c r="E18" i="1" s="1"/>
  <c r="G18" i="1" s="1"/>
  <c r="D17" i="1"/>
  <c r="E17" i="1" s="1"/>
  <c r="G17" i="1" s="1"/>
  <c r="D16" i="1"/>
  <c r="E16" i="1" s="1"/>
  <c r="G16" i="1" s="1"/>
  <c r="H16" i="1" s="1"/>
  <c r="I16" i="1" s="1"/>
  <c r="D15" i="1"/>
  <c r="E15" i="1" s="1"/>
  <c r="G15" i="1" s="1"/>
  <c r="H15" i="1" s="1"/>
  <c r="D14" i="1"/>
  <c r="E14" i="1" s="1"/>
  <c r="G14" i="1" s="1"/>
  <c r="D13" i="1"/>
  <c r="E13" i="1" s="1"/>
  <c r="G13" i="1" s="1"/>
  <c r="D12" i="1"/>
  <c r="E12" i="1" s="1"/>
  <c r="G12" i="1" s="1"/>
  <c r="H12" i="1" s="1"/>
  <c r="I12" i="1" s="1"/>
  <c r="D11" i="1"/>
  <c r="E11" i="1" s="1"/>
  <c r="G11" i="1" s="1"/>
  <c r="H11" i="1" s="1"/>
  <c r="D10" i="1"/>
  <c r="E10" i="1" s="1"/>
  <c r="G10" i="1" s="1"/>
  <c r="D9" i="1"/>
  <c r="E9" i="1" s="1"/>
  <c r="G9" i="1" s="1"/>
  <c r="D8" i="1"/>
  <c r="E8" i="1" s="1"/>
  <c r="G8" i="1" s="1"/>
  <c r="H8" i="1" s="1"/>
  <c r="I8" i="1" s="1"/>
  <c r="D7" i="1"/>
  <c r="E7" i="1" s="1"/>
  <c r="G7" i="1" s="1"/>
  <c r="H7" i="1" s="1"/>
  <c r="D6" i="1"/>
  <c r="E6" i="1" s="1"/>
  <c r="G6" i="1" s="1"/>
  <c r="D5" i="1"/>
  <c r="E5" i="1" s="1"/>
  <c r="G5" i="1" s="1"/>
  <c r="I35" i="1" l="1"/>
  <c r="I31" i="1"/>
  <c r="I39" i="1"/>
  <c r="H9" i="1"/>
  <c r="I9" i="1" s="1"/>
  <c r="H14" i="1"/>
  <c r="I14" i="1" s="1"/>
  <c r="H17" i="1"/>
  <c r="I17" i="1" s="1"/>
  <c r="H22" i="1"/>
  <c r="I22" i="1" s="1"/>
  <c r="H25" i="1"/>
  <c r="I25" i="1" s="1"/>
  <c r="H30" i="1"/>
  <c r="I30" i="1" s="1"/>
  <c r="H6" i="1"/>
  <c r="I6" i="1" s="1"/>
  <c r="H10" i="1"/>
  <c r="I10" i="1" s="1"/>
  <c r="H13" i="1"/>
  <c r="I13" i="1" s="1"/>
  <c r="H18" i="1"/>
  <c r="I18" i="1" s="1"/>
  <c r="H21" i="1"/>
  <c r="I21" i="1" s="1"/>
  <c r="H26" i="1"/>
  <c r="I26" i="1" s="1"/>
  <c r="H29" i="1"/>
  <c r="I29" i="1" s="1"/>
  <c r="H33" i="1"/>
  <c r="I33" i="1" s="1"/>
  <c r="H41" i="1"/>
  <c r="I41" i="1" s="1"/>
  <c r="I7" i="1"/>
  <c r="I11" i="1"/>
  <c r="I15" i="1"/>
  <c r="I19" i="1"/>
  <c r="I23" i="1"/>
  <c r="I27" i="1"/>
  <c r="H32" i="1"/>
  <c r="I32" i="1" s="1"/>
  <c r="H34" i="1"/>
  <c r="I34" i="1" s="1"/>
  <c r="H36" i="1"/>
  <c r="I36" i="1" s="1"/>
  <c r="H38" i="1"/>
  <c r="I38" i="1" s="1"/>
  <c r="H40" i="1"/>
  <c r="I40" i="1" s="1"/>
  <c r="H37" i="1"/>
  <c r="I37" i="1" s="1"/>
  <c r="H5" i="1"/>
  <c r="I5" i="1" s="1"/>
  <c r="I42" i="1" l="1"/>
</calcChain>
</file>

<file path=xl/sharedStrings.xml><?xml version="1.0" encoding="utf-8"?>
<sst xmlns="http://schemas.openxmlformats.org/spreadsheetml/2006/main" count="88" uniqueCount="61">
  <si>
    <t>100 GIORNI CON LO SPIRITO</t>
  </si>
  <si>
    <t>7,50</t>
  </si>
  <si>
    <t>ALLA SCOPERTA DELLA CASA DI GESU'</t>
  </si>
  <si>
    <t>3,00</t>
  </si>
  <si>
    <t>AMICO GESU' - SCATOLA 60 PZ</t>
  </si>
  <si>
    <t>30,00</t>
  </si>
  <si>
    <t>AMICO GESU' ALBUM</t>
  </si>
  <si>
    <t>2,00</t>
  </si>
  <si>
    <t>ANGELI - I NOSTRI MIGLIORI AMICI</t>
  </si>
  <si>
    <t>2,50</t>
  </si>
  <si>
    <t>ANGELO DI DIO - N.E.</t>
  </si>
  <si>
    <t>1,80</t>
  </si>
  <si>
    <t>AVE MARIA SPIEGATA AI BAMBINI</t>
  </si>
  <si>
    <t>AVVENTO</t>
  </si>
  <si>
    <t>COME PREPARARSI ALLA CONFESSIONE</t>
  </si>
  <si>
    <t>1,50</t>
  </si>
  <si>
    <t>CREDO SPIEGATO AI RAGAZZI</t>
  </si>
  <si>
    <t>DIO E' IN DIECI PAROLE - COMANDAMENTI</t>
  </si>
  <si>
    <t>DIZIONARIO DEI SIMBOLI DEL CRISTIANO</t>
  </si>
  <si>
    <t>E' NATO - N.E.</t>
  </si>
  <si>
    <t>FATE QUESTO IN MEMORIA DI ME</t>
  </si>
  <si>
    <t>FEDE NELLO ZAINETTO</t>
  </si>
  <si>
    <t>6,00</t>
  </si>
  <si>
    <t>GESU' BENEDICI LA NOSTRA FAMIGLIA</t>
  </si>
  <si>
    <t>GESU' E' RISORTO</t>
  </si>
  <si>
    <t>GUARDALIBRI: DVD IL CREDO</t>
  </si>
  <si>
    <t>9,90</t>
  </si>
  <si>
    <t>LA COMUNIONE SPIEGATA AI RAGAZZI</t>
  </si>
  <si>
    <t>MARIA APPARIZIONI E MESSAGGI</t>
  </si>
  <si>
    <t>MIE PREGHIERINE N.E.</t>
  </si>
  <si>
    <t>MINISTRANTI IERI, OGGI, DOMANI</t>
  </si>
  <si>
    <t>NASCITA DI GESU'</t>
  </si>
  <si>
    <t>NATALE SPIEGATO AI BAMBINI</t>
  </si>
  <si>
    <t>NONNI SONO UN TESORO</t>
  </si>
  <si>
    <t>PADRE NOSTRO SPIEGATO AI BAMBINI</t>
  </si>
  <si>
    <t>PERDONAMI SIGNORE</t>
  </si>
  <si>
    <t>PICCOLO DIZIONARIO DEL CRISTIANO</t>
  </si>
  <si>
    <t>PREGHIERA DEL ROSARIO</t>
  </si>
  <si>
    <t>PREGHIERE DEI RAGAZZI - N.E.</t>
  </si>
  <si>
    <t>ROSARIO SPIEGATO AI BAMBINI</t>
  </si>
  <si>
    <t>SACRAMENTO DEL PERDONO</t>
  </si>
  <si>
    <t>SAN FRANCESCO D'ASSISI - RACCONTATO AI RAGAZZI</t>
  </si>
  <si>
    <t>4,00</t>
  </si>
  <si>
    <t>SE MI AMI NON PIANGERE</t>
  </si>
  <si>
    <t>SEGNO DELLA CROCE</t>
  </si>
  <si>
    <t>SEGNO DELLA CROCE SPIEGATO AI BAMBINI</t>
  </si>
  <si>
    <t>SPIRITO SANTO SPIEGATO AI RAGAZZI</t>
  </si>
  <si>
    <t>IVA OTT/NOV/DIC 2025</t>
  </si>
  <si>
    <t>COPIE SOGGETTE A IVA</t>
  </si>
  <si>
    <t>ALIQUOTA 4%</t>
  </si>
  <si>
    <t>CODICE</t>
  </si>
  <si>
    <t>TITOLO</t>
  </si>
  <si>
    <t>COPIE CONS.</t>
  </si>
  <si>
    <t>SISTEMA FORFET.</t>
  </si>
  <si>
    <t>COPIE        IVA</t>
  </si>
  <si>
    <t>PREZZO COPER.</t>
  </si>
  <si>
    <t>IMPORTO LORDO</t>
  </si>
  <si>
    <t>IMPONIBILE</t>
  </si>
  <si>
    <t>IVA</t>
  </si>
  <si>
    <t>EDIZIONI IL SEMINATORE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</si>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</sst>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-* #,##0.00_-;\-* #,##0.00_-;_-* &quot;-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 Narrow"/>
      <family val="2"/>
    </font>
    <font>
      <sz val="10"/>
      <name val="Arial Narrow"/>
      <family val="2"/>
    </font>
    <font>
      <b/>
      <sz val="12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18" fillId="33" borderId="10" xfId="0" applyNumberFormat="1" applyFont="1" applyFill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1" fontId="20" fillId="34" borderId="10" xfId="0" applyNumberFormat="1" applyFont="1" applyFill="1" applyBorder="1" applyAlignment="1">
      <alignment horizontal="center"/>
    </xf>
    <xf numFmtId="1" fontId="19" fillId="34" borderId="10" xfId="0" applyNumberFormat="1" applyFont="1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2" fillId="0" borderId="10" xfId="0" applyFont="1" applyBorder="1"/>
    <xf numFmtId="165" fontId="23" fillId="0" borderId="10" xfId="1" applyNumberFormat="1" applyFont="1" applyBorder="1"/>
    <xf numFmtId="165" fontId="22" fillId="0" borderId="10" xfId="1" applyNumberFormat="1" applyFont="1" applyBorder="1"/>
    <xf numFmtId="1" fontId="0" fillId="0" borderId="10" xfId="0" applyNumberFormat="1" applyBorder="1" applyAlignment="1">
      <alignment horizontal="center"/>
    </xf>
    <xf numFmtId="0" fontId="0" fillId="0" borderId="10" xfId="0" applyBorder="1"/>
    <xf numFmtId="0" fontId="24" fillId="0" borderId="10" xfId="0" applyFont="1" applyBorder="1" applyAlignment="1">
      <alignment horizontal="center"/>
    </xf>
    <xf numFmtId="165" fontId="24" fillId="0" borderId="10" xfId="0" applyNumberFormat="1" applyFont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 [0]" xfId="1" builtinId="6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M16" sqref="M16"/>
    </sheetView>
  </sheetViews>
  <sheetFormatPr defaultRowHeight="15" x14ac:dyDescent="0.25"/>
  <cols>
    <col min="1" max="1" width="21" style="2" customWidth="1"/>
    <col min="2" max="2" width="51.140625" customWidth="1"/>
    <col min="3" max="3" width="9.140625" style="3"/>
    <col min="4" max="4" width="9.140625" style="3" customWidth="1"/>
    <col min="5" max="5" width="9.140625" style="1" customWidth="1"/>
    <col min="6" max="8" width="9.140625" style="1"/>
    <col min="9" max="9" width="13.140625" customWidth="1"/>
  </cols>
  <sheetData>
    <row r="1" spans="1:12" ht="20.25" x14ac:dyDescent="0.3">
      <c r="A1" s="4" t="s">
        <v>47</v>
      </c>
      <c r="B1" s="5"/>
      <c r="C1" s="5"/>
      <c r="D1" s="5"/>
      <c r="E1" s="5"/>
      <c r="F1" s="5"/>
      <c r="G1" s="5"/>
      <c r="H1" s="5"/>
      <c r="I1" s="5"/>
    </row>
    <row r="2" spans="1:12" x14ac:dyDescent="0.25">
      <c r="A2" s="6" t="s">
        <v>59</v>
      </c>
      <c r="B2" s="7"/>
      <c r="C2" s="7"/>
      <c r="D2" s="7"/>
      <c r="E2" s="8" t="s">
        <v>48</v>
      </c>
      <c r="F2" s="8"/>
      <c r="G2" s="8"/>
      <c r="H2" s="8" t="s">
        <v>49</v>
      </c>
      <c r="I2" s="8"/>
    </row>
    <row r="3" spans="1:12" x14ac:dyDescent="0.25">
      <c r="A3" s="7"/>
      <c r="B3" s="7"/>
      <c r="C3" s="7"/>
      <c r="D3" s="7"/>
      <c r="E3" s="8"/>
      <c r="F3" s="8"/>
      <c r="G3" s="8"/>
      <c r="H3" s="8"/>
      <c r="I3" s="8"/>
    </row>
    <row r="4" spans="1:12" ht="25.5" x14ac:dyDescent="0.25">
      <c r="A4" s="9" t="s">
        <v>50</v>
      </c>
      <c r="B4" s="10" t="s">
        <v>51</v>
      </c>
      <c r="C4" s="11" t="s">
        <v>52</v>
      </c>
      <c r="D4" s="11" t="s">
        <v>53</v>
      </c>
      <c r="E4" s="12" t="s">
        <v>54</v>
      </c>
      <c r="F4" s="12" t="s">
        <v>55</v>
      </c>
      <c r="G4" s="13" t="s">
        <v>56</v>
      </c>
      <c r="H4" s="12" t="s">
        <v>57</v>
      </c>
      <c r="I4" s="12" t="s">
        <v>58</v>
      </c>
    </row>
    <row r="5" spans="1:12" x14ac:dyDescent="0.25">
      <c r="A5" s="18">
        <v>9788895783178</v>
      </c>
      <c r="B5" s="19" t="s">
        <v>0</v>
      </c>
      <c r="C5" s="14">
        <v>46</v>
      </c>
      <c r="D5" s="15">
        <f>ROUND(C5*70%,0)</f>
        <v>32</v>
      </c>
      <c r="E5" s="15">
        <f>ROUND(C5-D5,0)</f>
        <v>14</v>
      </c>
      <c r="F5" s="14" t="s">
        <v>1</v>
      </c>
      <c r="G5" s="16">
        <f>E5*F5</f>
        <v>105</v>
      </c>
      <c r="H5" s="17">
        <f t="shared" ref="H5:H41" si="0">ROUNDDOWN(G5/1.04,2)</f>
        <v>100.96</v>
      </c>
      <c r="I5" s="17">
        <f t="shared" ref="I5:I41" si="1">ROUND(G5-H5,2)</f>
        <v>4.04</v>
      </c>
      <c r="K5" s="3"/>
      <c r="L5" s="3"/>
    </row>
    <row r="6" spans="1:12" x14ac:dyDescent="0.25">
      <c r="A6" s="18">
        <v>9788895783390</v>
      </c>
      <c r="B6" s="19" t="s">
        <v>2</v>
      </c>
      <c r="C6" s="14">
        <v>9</v>
      </c>
      <c r="D6" s="15">
        <f>ROUND(C6*70%,0)</f>
        <v>6</v>
      </c>
      <c r="E6" s="15">
        <f>ROUND(C6-D6,0)</f>
        <v>3</v>
      </c>
      <c r="F6" s="14" t="s">
        <v>3</v>
      </c>
      <c r="G6" s="16">
        <f>E6*F6</f>
        <v>9</v>
      </c>
      <c r="H6" s="17">
        <f t="shared" si="0"/>
        <v>8.65</v>
      </c>
      <c r="I6" s="17">
        <f t="shared" si="1"/>
        <v>0.35</v>
      </c>
      <c r="K6" s="3"/>
      <c r="L6" s="3"/>
    </row>
    <row r="7" spans="1:12" x14ac:dyDescent="0.25">
      <c r="A7" s="18">
        <v>9788895783604</v>
      </c>
      <c r="B7" s="19" t="s">
        <v>4</v>
      </c>
      <c r="C7" s="14">
        <v>16</v>
      </c>
      <c r="D7" s="15">
        <f>ROUND(C7*70%,0)</f>
        <v>11</v>
      </c>
      <c r="E7" s="15">
        <f>ROUND(C7-D7,0)</f>
        <v>5</v>
      </c>
      <c r="F7" s="14" t="s">
        <v>5</v>
      </c>
      <c r="G7" s="16">
        <f>E7*F7</f>
        <v>150</v>
      </c>
      <c r="H7" s="17">
        <f t="shared" si="0"/>
        <v>144.22999999999999</v>
      </c>
      <c r="I7" s="17">
        <f t="shared" si="1"/>
        <v>5.77</v>
      </c>
      <c r="K7" s="3"/>
      <c r="L7" s="3"/>
    </row>
    <row r="8" spans="1:12" x14ac:dyDescent="0.25">
      <c r="A8" s="18">
        <v>9788895783598</v>
      </c>
      <c r="B8" s="19" t="s">
        <v>6</v>
      </c>
      <c r="C8" s="14">
        <v>71</v>
      </c>
      <c r="D8" s="15">
        <f>ROUND(C8*70%,0)</f>
        <v>50</v>
      </c>
      <c r="E8" s="15">
        <f>ROUND(C8-D8,0)</f>
        <v>21</v>
      </c>
      <c r="F8" s="14" t="s">
        <v>7</v>
      </c>
      <c r="G8" s="16">
        <f>E8*F8</f>
        <v>42</v>
      </c>
      <c r="H8" s="17">
        <f t="shared" si="0"/>
        <v>40.380000000000003</v>
      </c>
      <c r="I8" s="17">
        <f t="shared" si="1"/>
        <v>1.62</v>
      </c>
      <c r="K8" s="3"/>
      <c r="L8" s="3"/>
    </row>
    <row r="9" spans="1:12" x14ac:dyDescent="0.25">
      <c r="A9" s="18">
        <v>9788895783222</v>
      </c>
      <c r="B9" s="19" t="s">
        <v>8</v>
      </c>
      <c r="C9" s="14">
        <v>13</v>
      </c>
      <c r="D9" s="15">
        <f>ROUND(C9*70%,0)</f>
        <v>9</v>
      </c>
      <c r="E9" s="15">
        <f>ROUND(C9-D9,0)</f>
        <v>4</v>
      </c>
      <c r="F9" s="14" t="s">
        <v>9</v>
      </c>
      <c r="G9" s="16">
        <f>E9*F9</f>
        <v>10</v>
      </c>
      <c r="H9" s="17">
        <f t="shared" si="0"/>
        <v>9.61</v>
      </c>
      <c r="I9" s="17">
        <f t="shared" si="1"/>
        <v>0.39</v>
      </c>
      <c r="K9" s="3"/>
      <c r="L9" s="3"/>
    </row>
    <row r="10" spans="1:12" x14ac:dyDescent="0.25">
      <c r="A10" s="18">
        <v>9788899571535</v>
      </c>
      <c r="B10" s="19" t="s">
        <v>10</v>
      </c>
      <c r="C10" s="14">
        <v>48</v>
      </c>
      <c r="D10" s="15">
        <f>ROUND(C10*70%,0)</f>
        <v>34</v>
      </c>
      <c r="E10" s="15">
        <f>ROUND(C10-D10,0)</f>
        <v>14</v>
      </c>
      <c r="F10" s="14" t="s">
        <v>11</v>
      </c>
      <c r="G10" s="16">
        <f>E10*F10</f>
        <v>25.2</v>
      </c>
      <c r="H10" s="17">
        <f t="shared" si="0"/>
        <v>24.23</v>
      </c>
      <c r="I10" s="17">
        <f t="shared" si="1"/>
        <v>0.97</v>
      </c>
      <c r="K10" s="3"/>
      <c r="L10" s="3"/>
    </row>
    <row r="11" spans="1:12" x14ac:dyDescent="0.25">
      <c r="A11" s="18">
        <v>9788887688894</v>
      </c>
      <c r="B11" s="19" t="s">
        <v>12</v>
      </c>
      <c r="C11" s="14">
        <v>57</v>
      </c>
      <c r="D11" s="15">
        <f>ROUND(C11*70%,0)</f>
        <v>40</v>
      </c>
      <c r="E11" s="15">
        <f>ROUND(C11-D11,0)</f>
        <v>17</v>
      </c>
      <c r="F11" s="14" t="s">
        <v>11</v>
      </c>
      <c r="G11" s="16">
        <f>E11*F11</f>
        <v>30.6</v>
      </c>
      <c r="H11" s="17">
        <f t="shared" si="0"/>
        <v>29.42</v>
      </c>
      <c r="I11" s="17">
        <f t="shared" si="1"/>
        <v>1.18</v>
      </c>
      <c r="K11" s="3"/>
      <c r="L11" s="3"/>
    </row>
    <row r="12" spans="1:12" x14ac:dyDescent="0.25">
      <c r="A12" s="18">
        <v>9788899571566</v>
      </c>
      <c r="B12" s="19" t="s">
        <v>13</v>
      </c>
      <c r="C12" s="14">
        <v>47</v>
      </c>
      <c r="D12" s="15">
        <f>ROUND(C12*70%,0)</f>
        <v>33</v>
      </c>
      <c r="E12" s="15">
        <f>ROUND(C12-D12,0)</f>
        <v>14</v>
      </c>
      <c r="F12" s="14" t="s">
        <v>9</v>
      </c>
      <c r="G12" s="16">
        <f>E12*F12</f>
        <v>35</v>
      </c>
      <c r="H12" s="17">
        <f t="shared" si="0"/>
        <v>33.65</v>
      </c>
      <c r="I12" s="17">
        <f t="shared" si="1"/>
        <v>1.35</v>
      </c>
      <c r="K12" s="3"/>
      <c r="L12" s="3"/>
    </row>
    <row r="13" spans="1:12" x14ac:dyDescent="0.25">
      <c r="A13" s="18">
        <v>9788887688443</v>
      </c>
      <c r="B13" s="19" t="s">
        <v>14</v>
      </c>
      <c r="C13" s="14">
        <v>2</v>
      </c>
      <c r="D13" s="15">
        <f>ROUND(C13*70%,0)</f>
        <v>1</v>
      </c>
      <c r="E13" s="15">
        <f>ROUND(C13-D13,0)</f>
        <v>1</v>
      </c>
      <c r="F13" s="14" t="s">
        <v>15</v>
      </c>
      <c r="G13" s="16">
        <f>E13*F13</f>
        <v>1.5</v>
      </c>
      <c r="H13" s="17">
        <f t="shared" si="0"/>
        <v>1.44</v>
      </c>
      <c r="I13" s="17">
        <f t="shared" si="1"/>
        <v>0.06</v>
      </c>
      <c r="K13" s="3"/>
      <c r="L13" s="3"/>
    </row>
    <row r="14" spans="1:12" x14ac:dyDescent="0.25">
      <c r="A14" s="18">
        <v>9788899571320</v>
      </c>
      <c r="B14" s="19" t="s">
        <v>16</v>
      </c>
      <c r="C14" s="14">
        <v>132</v>
      </c>
      <c r="D14" s="15">
        <f>ROUND(C14*70%,0)</f>
        <v>92</v>
      </c>
      <c r="E14" s="15">
        <f>ROUND(C14-D14,0)</f>
        <v>40</v>
      </c>
      <c r="F14" s="14" t="s">
        <v>9</v>
      </c>
      <c r="G14" s="16">
        <f>E14*F14</f>
        <v>100</v>
      </c>
      <c r="H14" s="17">
        <f t="shared" si="0"/>
        <v>96.15</v>
      </c>
      <c r="I14" s="17">
        <f t="shared" si="1"/>
        <v>3.85</v>
      </c>
      <c r="K14" s="3"/>
      <c r="L14" s="3"/>
    </row>
    <row r="15" spans="1:12" x14ac:dyDescent="0.25">
      <c r="A15" s="18">
        <v>9788899571276</v>
      </c>
      <c r="B15" s="19" t="s">
        <v>17</v>
      </c>
      <c r="C15" s="14">
        <v>46</v>
      </c>
      <c r="D15" s="15">
        <f>ROUND(C15*70%,0)</f>
        <v>32</v>
      </c>
      <c r="E15" s="15">
        <f>ROUND(C15-D15,0)</f>
        <v>14</v>
      </c>
      <c r="F15" s="14" t="s">
        <v>3</v>
      </c>
      <c r="G15" s="16">
        <f>E15*F15</f>
        <v>42</v>
      </c>
      <c r="H15" s="17">
        <f t="shared" si="0"/>
        <v>40.380000000000003</v>
      </c>
      <c r="I15" s="17">
        <f t="shared" si="1"/>
        <v>1.62</v>
      </c>
      <c r="K15" s="3"/>
      <c r="L15" s="3"/>
    </row>
    <row r="16" spans="1:12" x14ac:dyDescent="0.25">
      <c r="A16" s="18">
        <v>9788887688993</v>
      </c>
      <c r="B16" s="19" t="s">
        <v>18</v>
      </c>
      <c r="C16" s="14">
        <v>2</v>
      </c>
      <c r="D16" s="15">
        <f>ROUND(C16*70%,0)</f>
        <v>1</v>
      </c>
      <c r="E16" s="15">
        <f>ROUND(C16-D16,0)</f>
        <v>1</v>
      </c>
      <c r="F16" s="14" t="s">
        <v>9</v>
      </c>
      <c r="G16" s="16">
        <f>E16*F16</f>
        <v>2.5</v>
      </c>
      <c r="H16" s="17">
        <f t="shared" si="0"/>
        <v>2.4</v>
      </c>
      <c r="I16" s="17">
        <f t="shared" si="1"/>
        <v>0.1</v>
      </c>
      <c r="K16" s="3"/>
      <c r="L16" s="3"/>
    </row>
    <row r="17" spans="1:12" x14ac:dyDescent="0.25">
      <c r="A17" s="18">
        <v>9788899571405</v>
      </c>
      <c r="B17" s="19" t="s">
        <v>19</v>
      </c>
      <c r="C17" s="14">
        <v>37</v>
      </c>
      <c r="D17" s="15">
        <f>ROUND(C17*70%,0)</f>
        <v>26</v>
      </c>
      <c r="E17" s="15">
        <f>ROUND(C17-D17,0)</f>
        <v>11</v>
      </c>
      <c r="F17" s="14" t="s">
        <v>7</v>
      </c>
      <c r="G17" s="16">
        <f>E17*F17</f>
        <v>22</v>
      </c>
      <c r="H17" s="17">
        <f t="shared" si="0"/>
        <v>21.15</v>
      </c>
      <c r="I17" s="17">
        <f t="shared" si="1"/>
        <v>0.85</v>
      </c>
      <c r="K17" s="3"/>
      <c r="L17" s="3"/>
    </row>
    <row r="18" spans="1:12" x14ac:dyDescent="0.25">
      <c r="A18" s="18">
        <v>9788887688948</v>
      </c>
      <c r="B18" s="19" t="s">
        <v>20</v>
      </c>
      <c r="C18" s="14">
        <v>166</v>
      </c>
      <c r="D18" s="15">
        <f>ROUND(C18*70%,0)</f>
        <v>116</v>
      </c>
      <c r="E18" s="15">
        <f>ROUND(C18-D18,0)</f>
        <v>50</v>
      </c>
      <c r="F18" s="14" t="s">
        <v>9</v>
      </c>
      <c r="G18" s="16">
        <f>E18*F18</f>
        <v>125</v>
      </c>
      <c r="H18" s="17">
        <f t="shared" si="0"/>
        <v>120.19</v>
      </c>
      <c r="I18" s="17">
        <f t="shared" si="1"/>
        <v>4.8099999999999996</v>
      </c>
      <c r="K18" s="3"/>
      <c r="L18" s="3"/>
    </row>
    <row r="19" spans="1:12" x14ac:dyDescent="0.25">
      <c r="A19" s="18">
        <v>9788887688740</v>
      </c>
      <c r="B19" s="19" t="s">
        <v>21</v>
      </c>
      <c r="C19" s="14">
        <v>278</v>
      </c>
      <c r="D19" s="15">
        <f>ROUND(C19*70%,0)</f>
        <v>195</v>
      </c>
      <c r="E19" s="15">
        <f>ROUND(C19-D19,0)</f>
        <v>83</v>
      </c>
      <c r="F19" s="14" t="s">
        <v>22</v>
      </c>
      <c r="G19" s="16">
        <f>E19*F19</f>
        <v>498</v>
      </c>
      <c r="H19" s="17">
        <f t="shared" si="0"/>
        <v>478.84</v>
      </c>
      <c r="I19" s="17">
        <f t="shared" si="1"/>
        <v>19.16</v>
      </c>
      <c r="K19" s="3"/>
      <c r="L19" s="3"/>
    </row>
    <row r="20" spans="1:12" x14ac:dyDescent="0.25">
      <c r="A20" s="18">
        <v>9788899571139</v>
      </c>
      <c r="B20" s="19" t="s">
        <v>23</v>
      </c>
      <c r="C20" s="14">
        <v>6</v>
      </c>
      <c r="D20" s="15">
        <f>ROUND(C20*70%,0)</f>
        <v>4</v>
      </c>
      <c r="E20" s="15">
        <f>ROUND(C20-D20,0)</f>
        <v>2</v>
      </c>
      <c r="F20" s="14" t="s">
        <v>15</v>
      </c>
      <c r="G20" s="16">
        <f>E20*F20</f>
        <v>3</v>
      </c>
      <c r="H20" s="17">
        <f t="shared" si="0"/>
        <v>2.88</v>
      </c>
      <c r="I20" s="17">
        <f t="shared" si="1"/>
        <v>0.12</v>
      </c>
      <c r="K20" s="3"/>
      <c r="L20" s="3"/>
    </row>
    <row r="21" spans="1:12" x14ac:dyDescent="0.25">
      <c r="A21" s="18">
        <v>9788895783987</v>
      </c>
      <c r="B21" s="19" t="s">
        <v>24</v>
      </c>
      <c r="C21" s="14">
        <v>2</v>
      </c>
      <c r="D21" s="15">
        <f>ROUND(C21*70%,0)</f>
        <v>1</v>
      </c>
      <c r="E21" s="15">
        <f>ROUND(C21-D21,0)</f>
        <v>1</v>
      </c>
      <c r="F21" s="14" t="s">
        <v>7</v>
      </c>
      <c r="G21" s="16">
        <f>E21*F21</f>
        <v>2</v>
      </c>
      <c r="H21" s="17">
        <f t="shared" si="0"/>
        <v>1.92</v>
      </c>
      <c r="I21" s="17">
        <f t="shared" si="1"/>
        <v>0.08</v>
      </c>
      <c r="K21" s="3"/>
      <c r="L21" s="3"/>
    </row>
    <row r="22" spans="1:12" x14ac:dyDescent="0.25">
      <c r="A22" s="18">
        <v>9788895783437</v>
      </c>
      <c r="B22" s="19" t="s">
        <v>25</v>
      </c>
      <c r="C22" s="14">
        <v>8</v>
      </c>
      <c r="D22" s="15">
        <f>ROUND(C22*70%,0)</f>
        <v>6</v>
      </c>
      <c r="E22" s="15">
        <f>ROUND(C22-D22,0)</f>
        <v>2</v>
      </c>
      <c r="F22" s="14" t="s">
        <v>26</v>
      </c>
      <c r="G22" s="16">
        <f>E22*F22</f>
        <v>19.8</v>
      </c>
      <c r="H22" s="17">
        <f t="shared" si="0"/>
        <v>19.03</v>
      </c>
      <c r="I22" s="17">
        <f t="shared" si="1"/>
        <v>0.77</v>
      </c>
      <c r="K22" s="3"/>
      <c r="L22" s="3"/>
    </row>
    <row r="23" spans="1:12" x14ac:dyDescent="0.25">
      <c r="A23" s="18">
        <v>9788895783994</v>
      </c>
      <c r="B23" s="19" t="s">
        <v>27</v>
      </c>
      <c r="C23" s="14">
        <v>2</v>
      </c>
      <c r="D23" s="15">
        <f>ROUND(C23*70%,0)</f>
        <v>1</v>
      </c>
      <c r="E23" s="15">
        <f>ROUND(C23-D23,0)</f>
        <v>1</v>
      </c>
      <c r="F23" s="14" t="s">
        <v>11</v>
      </c>
      <c r="G23" s="16">
        <f>E23*F23</f>
        <v>1.8</v>
      </c>
      <c r="H23" s="17">
        <f t="shared" si="0"/>
        <v>1.73</v>
      </c>
      <c r="I23" s="17">
        <f t="shared" si="1"/>
        <v>7.0000000000000007E-2</v>
      </c>
      <c r="K23" s="3"/>
      <c r="L23" s="3"/>
    </row>
    <row r="24" spans="1:12" x14ac:dyDescent="0.25">
      <c r="A24" s="18">
        <v>9788895783697</v>
      </c>
      <c r="B24" s="19" t="s">
        <v>28</v>
      </c>
      <c r="C24" s="14">
        <v>5</v>
      </c>
      <c r="D24" s="15">
        <f>ROUND(C24*70%,0)</f>
        <v>4</v>
      </c>
      <c r="E24" s="15">
        <f>ROUND(C24-D24,0)</f>
        <v>1</v>
      </c>
      <c r="F24" s="14" t="s">
        <v>9</v>
      </c>
      <c r="G24" s="16">
        <f>E24*F24</f>
        <v>2.5</v>
      </c>
      <c r="H24" s="17">
        <f t="shared" si="0"/>
        <v>2.4</v>
      </c>
      <c r="I24" s="17">
        <f t="shared" si="1"/>
        <v>0.1</v>
      </c>
      <c r="K24" s="3"/>
      <c r="L24" s="3"/>
    </row>
    <row r="25" spans="1:12" x14ac:dyDescent="0.25">
      <c r="A25" s="18">
        <v>9788895783017</v>
      </c>
      <c r="B25" s="19" t="s">
        <v>29</v>
      </c>
      <c r="C25" s="14">
        <v>185</v>
      </c>
      <c r="D25" s="15">
        <f>ROUND(C25*70%,0)</f>
        <v>130</v>
      </c>
      <c r="E25" s="15">
        <f>ROUND(C25-D25,0)</f>
        <v>55</v>
      </c>
      <c r="F25" s="14" t="s">
        <v>15</v>
      </c>
      <c r="G25" s="16">
        <f>E25*F25</f>
        <v>82.5</v>
      </c>
      <c r="H25" s="17">
        <f t="shared" si="0"/>
        <v>79.319999999999993</v>
      </c>
      <c r="I25" s="17">
        <f t="shared" si="1"/>
        <v>3.18</v>
      </c>
      <c r="K25" s="3"/>
      <c r="L25" s="3"/>
    </row>
    <row r="26" spans="1:12" x14ac:dyDescent="0.25">
      <c r="A26" s="18">
        <v>9788899571351</v>
      </c>
      <c r="B26" s="19" t="s">
        <v>30</v>
      </c>
      <c r="C26" s="14">
        <v>208</v>
      </c>
      <c r="D26" s="15">
        <f>ROUND(C26*70%,0)</f>
        <v>146</v>
      </c>
      <c r="E26" s="15">
        <f>ROUND(C26-D26,0)</f>
        <v>62</v>
      </c>
      <c r="F26" s="14" t="s">
        <v>9</v>
      </c>
      <c r="G26" s="16">
        <f>E26*F26</f>
        <v>155</v>
      </c>
      <c r="H26" s="17">
        <f t="shared" si="0"/>
        <v>149.03</v>
      </c>
      <c r="I26" s="17">
        <f t="shared" si="1"/>
        <v>5.97</v>
      </c>
      <c r="K26" s="3"/>
      <c r="L26" s="3"/>
    </row>
    <row r="27" spans="1:12" x14ac:dyDescent="0.25">
      <c r="A27" s="18">
        <v>9788899571399</v>
      </c>
      <c r="B27" s="19" t="s">
        <v>31</v>
      </c>
      <c r="C27" s="14">
        <v>122</v>
      </c>
      <c r="D27" s="15">
        <f>ROUND(C27*70%,0)</f>
        <v>85</v>
      </c>
      <c r="E27" s="15">
        <f>ROUND(C27-D27,0)</f>
        <v>37</v>
      </c>
      <c r="F27" s="14" t="s">
        <v>9</v>
      </c>
      <c r="G27" s="16">
        <f>E27*F27</f>
        <v>92.5</v>
      </c>
      <c r="H27" s="17">
        <f t="shared" si="0"/>
        <v>88.94</v>
      </c>
      <c r="I27" s="17">
        <f t="shared" si="1"/>
        <v>3.56</v>
      </c>
      <c r="K27" s="3"/>
      <c r="L27" s="3"/>
    </row>
    <row r="28" spans="1:12" x14ac:dyDescent="0.25">
      <c r="A28" s="18">
        <v>9788899571368</v>
      </c>
      <c r="B28" s="19" t="s">
        <v>32</v>
      </c>
      <c r="C28" s="14">
        <v>72</v>
      </c>
      <c r="D28" s="15">
        <f>ROUND(C28*70%,0)</f>
        <v>50</v>
      </c>
      <c r="E28" s="15">
        <f>ROUND(C28-D28,0)</f>
        <v>22</v>
      </c>
      <c r="F28" s="14" t="s">
        <v>3</v>
      </c>
      <c r="G28" s="16">
        <f>E28*F28</f>
        <v>66</v>
      </c>
      <c r="H28" s="17">
        <f t="shared" si="0"/>
        <v>63.46</v>
      </c>
      <c r="I28" s="17">
        <f t="shared" si="1"/>
        <v>2.54</v>
      </c>
      <c r="K28" s="3"/>
      <c r="L28" s="3"/>
    </row>
    <row r="29" spans="1:12" x14ac:dyDescent="0.25">
      <c r="A29" s="18">
        <v>9788899571245</v>
      </c>
      <c r="B29" s="19" t="s">
        <v>33</v>
      </c>
      <c r="C29" s="14">
        <v>73</v>
      </c>
      <c r="D29" s="15">
        <f>ROUND(C29*70%,0)</f>
        <v>51</v>
      </c>
      <c r="E29" s="15">
        <f>ROUND(C29-D29,0)</f>
        <v>22</v>
      </c>
      <c r="F29" s="14" t="s">
        <v>11</v>
      </c>
      <c r="G29" s="16">
        <f>E29*F29</f>
        <v>39.6</v>
      </c>
      <c r="H29" s="17">
        <f t="shared" si="0"/>
        <v>38.07</v>
      </c>
      <c r="I29" s="17">
        <f t="shared" si="1"/>
        <v>1.53</v>
      </c>
      <c r="K29" s="3"/>
      <c r="L29" s="3"/>
    </row>
    <row r="30" spans="1:12" x14ac:dyDescent="0.25">
      <c r="A30" s="18">
        <v>9788887688955</v>
      </c>
      <c r="B30" s="19" t="s">
        <v>34</v>
      </c>
      <c r="C30" s="14">
        <v>230</v>
      </c>
      <c r="D30" s="15">
        <f>ROUND(C30*70%,0)</f>
        <v>161</v>
      </c>
      <c r="E30" s="15">
        <f>ROUND(C30-D30,0)</f>
        <v>69</v>
      </c>
      <c r="F30" s="14" t="s">
        <v>9</v>
      </c>
      <c r="G30" s="16">
        <f>E30*F30</f>
        <v>172.5</v>
      </c>
      <c r="H30" s="17">
        <f t="shared" si="0"/>
        <v>165.86</v>
      </c>
      <c r="I30" s="17">
        <f t="shared" si="1"/>
        <v>6.64</v>
      </c>
      <c r="K30" s="3"/>
      <c r="L30" s="3"/>
    </row>
    <row r="31" spans="1:12" x14ac:dyDescent="0.25">
      <c r="A31" s="18">
        <v>9788895783512</v>
      </c>
      <c r="B31" s="19" t="s">
        <v>35</v>
      </c>
      <c r="C31" s="14">
        <v>86</v>
      </c>
      <c r="D31" s="15">
        <f>ROUND(C31*70%,0)</f>
        <v>60</v>
      </c>
      <c r="E31" s="15">
        <f>ROUND(C31-D31,0)</f>
        <v>26</v>
      </c>
      <c r="F31" s="14" t="s">
        <v>9</v>
      </c>
      <c r="G31" s="16">
        <f>E31*F31</f>
        <v>65</v>
      </c>
      <c r="H31" s="17">
        <f t="shared" si="0"/>
        <v>62.5</v>
      </c>
      <c r="I31" s="17">
        <f t="shared" si="1"/>
        <v>2.5</v>
      </c>
      <c r="K31" s="3"/>
      <c r="L31" s="3"/>
    </row>
    <row r="32" spans="1:12" x14ac:dyDescent="0.25">
      <c r="A32" s="18">
        <v>9788887688986</v>
      </c>
      <c r="B32" s="19" t="s">
        <v>36</v>
      </c>
      <c r="C32" s="14">
        <v>20</v>
      </c>
      <c r="D32" s="15">
        <f>ROUND(C32*70%,0)</f>
        <v>14</v>
      </c>
      <c r="E32" s="15">
        <f>ROUND(C32-D32,0)</f>
        <v>6</v>
      </c>
      <c r="F32" s="14" t="s">
        <v>3</v>
      </c>
      <c r="G32" s="16">
        <f>E32*F32</f>
        <v>18</v>
      </c>
      <c r="H32" s="17">
        <f t="shared" si="0"/>
        <v>17.3</v>
      </c>
      <c r="I32" s="17">
        <f t="shared" si="1"/>
        <v>0.7</v>
      </c>
      <c r="K32" s="3"/>
      <c r="L32" s="3"/>
    </row>
    <row r="33" spans="1:12" x14ac:dyDescent="0.25">
      <c r="A33" s="18">
        <v>9788899571023</v>
      </c>
      <c r="B33" s="19" t="s">
        <v>37</v>
      </c>
      <c r="C33" s="14">
        <v>25</v>
      </c>
      <c r="D33" s="15">
        <f>ROUND(C33*70%,0)</f>
        <v>18</v>
      </c>
      <c r="E33" s="15">
        <f>ROUND(C33-D33,0)</f>
        <v>7</v>
      </c>
      <c r="F33" s="14" t="s">
        <v>9</v>
      </c>
      <c r="G33" s="16">
        <f>E33*F33</f>
        <v>17.5</v>
      </c>
      <c r="H33" s="17">
        <f t="shared" si="0"/>
        <v>16.82</v>
      </c>
      <c r="I33" s="17">
        <f t="shared" si="1"/>
        <v>0.68</v>
      </c>
      <c r="K33" s="3"/>
      <c r="L33" s="3"/>
    </row>
    <row r="34" spans="1:12" x14ac:dyDescent="0.25">
      <c r="A34" s="18">
        <v>9788887688924</v>
      </c>
      <c r="B34" s="19" t="s">
        <v>38</v>
      </c>
      <c r="C34" s="14">
        <v>124</v>
      </c>
      <c r="D34" s="15">
        <f>ROUND(C34*70%,0)</f>
        <v>87</v>
      </c>
      <c r="E34" s="15">
        <f>ROUND(C34-D34,0)</f>
        <v>37</v>
      </c>
      <c r="F34" s="14" t="s">
        <v>15</v>
      </c>
      <c r="G34" s="16">
        <f>E34*F34</f>
        <v>55.5</v>
      </c>
      <c r="H34" s="17">
        <f t="shared" si="0"/>
        <v>53.36</v>
      </c>
      <c r="I34" s="17">
        <f t="shared" si="1"/>
        <v>2.14</v>
      </c>
      <c r="K34" s="3"/>
      <c r="L34" s="3"/>
    </row>
    <row r="35" spans="1:12" x14ac:dyDescent="0.25">
      <c r="A35" s="18">
        <v>9788895783000</v>
      </c>
      <c r="B35" s="19" t="s">
        <v>39</v>
      </c>
      <c r="C35" s="14">
        <v>24</v>
      </c>
      <c r="D35" s="15">
        <f>ROUND(C35*70%,0)</f>
        <v>17</v>
      </c>
      <c r="E35" s="15">
        <f>ROUND(C35-D35,0)</f>
        <v>7</v>
      </c>
      <c r="F35" s="14" t="s">
        <v>9</v>
      </c>
      <c r="G35" s="16">
        <f>E35*F35</f>
        <v>17.5</v>
      </c>
      <c r="H35" s="17">
        <f t="shared" si="0"/>
        <v>16.82</v>
      </c>
      <c r="I35" s="17">
        <f t="shared" si="1"/>
        <v>0.68</v>
      </c>
      <c r="K35" s="3"/>
      <c r="L35" s="3"/>
    </row>
    <row r="36" spans="1:12" x14ac:dyDescent="0.25">
      <c r="A36" s="18">
        <v>9788899571597</v>
      </c>
      <c r="B36" s="19" t="s">
        <v>40</v>
      </c>
      <c r="C36" s="14">
        <v>72</v>
      </c>
      <c r="D36" s="15">
        <f>ROUND(C36*70%,0)</f>
        <v>50</v>
      </c>
      <c r="E36" s="15">
        <f>ROUND(C36-D36,0)</f>
        <v>22</v>
      </c>
      <c r="F36" s="14" t="s">
        <v>7</v>
      </c>
      <c r="G36" s="16">
        <f>E36*F36</f>
        <v>44</v>
      </c>
      <c r="H36" s="17">
        <f t="shared" si="0"/>
        <v>42.3</v>
      </c>
      <c r="I36" s="17">
        <f t="shared" si="1"/>
        <v>1.7</v>
      </c>
      <c r="K36" s="3"/>
      <c r="L36" s="3"/>
    </row>
    <row r="37" spans="1:12" x14ac:dyDescent="0.25">
      <c r="A37" s="18">
        <v>9788899571290</v>
      </c>
      <c r="B37" s="19" t="s">
        <v>41</v>
      </c>
      <c r="C37" s="14">
        <v>110</v>
      </c>
      <c r="D37" s="15">
        <f>ROUND(C37*70%,0)</f>
        <v>77</v>
      </c>
      <c r="E37" s="15">
        <f>ROUND(C37-D37,0)</f>
        <v>33</v>
      </c>
      <c r="F37" s="14" t="s">
        <v>42</v>
      </c>
      <c r="G37" s="16">
        <f>E37*F37</f>
        <v>132</v>
      </c>
      <c r="H37" s="17">
        <f t="shared" si="0"/>
        <v>126.92</v>
      </c>
      <c r="I37" s="17">
        <f t="shared" si="1"/>
        <v>5.08</v>
      </c>
      <c r="K37" s="3"/>
      <c r="L37" s="3"/>
    </row>
    <row r="38" spans="1:12" x14ac:dyDescent="0.25">
      <c r="A38" s="18">
        <v>9788899571238</v>
      </c>
      <c r="B38" s="19" t="s">
        <v>43</v>
      </c>
      <c r="C38" s="14">
        <v>38</v>
      </c>
      <c r="D38" s="15">
        <f>ROUND(C38*70%,0)</f>
        <v>27</v>
      </c>
      <c r="E38" s="15">
        <f>ROUND(C38-D38,0)</f>
        <v>11</v>
      </c>
      <c r="F38" s="14" t="s">
        <v>11</v>
      </c>
      <c r="G38" s="16">
        <f>E38*F38</f>
        <v>19.8</v>
      </c>
      <c r="H38" s="17">
        <f t="shared" si="0"/>
        <v>19.03</v>
      </c>
      <c r="I38" s="17">
        <f t="shared" si="1"/>
        <v>0.77</v>
      </c>
      <c r="K38" s="3"/>
      <c r="L38" s="3"/>
    </row>
    <row r="39" spans="1:12" x14ac:dyDescent="0.25">
      <c r="A39" s="18">
        <v>9788895783833</v>
      </c>
      <c r="B39" s="19" t="s">
        <v>44</v>
      </c>
      <c r="C39" s="14">
        <v>4</v>
      </c>
      <c r="D39" s="15">
        <f>ROUND(C39*70%,0)</f>
        <v>3</v>
      </c>
      <c r="E39" s="15">
        <f>ROUND(C39-D39,0)</f>
        <v>1</v>
      </c>
      <c r="F39" s="14" t="s">
        <v>15</v>
      </c>
      <c r="G39" s="16">
        <f>E39*F39</f>
        <v>1.5</v>
      </c>
      <c r="H39" s="17">
        <f t="shared" si="0"/>
        <v>1.44</v>
      </c>
      <c r="I39" s="17">
        <f t="shared" si="1"/>
        <v>0.06</v>
      </c>
      <c r="K39" s="3"/>
      <c r="L39" s="3"/>
    </row>
    <row r="40" spans="1:12" x14ac:dyDescent="0.25">
      <c r="A40" s="18">
        <v>9788899571375</v>
      </c>
      <c r="B40" s="19" t="s">
        <v>45</v>
      </c>
      <c r="C40" s="14">
        <v>50</v>
      </c>
      <c r="D40" s="15">
        <f>ROUND(C40*70%,0)</f>
        <v>35</v>
      </c>
      <c r="E40" s="15">
        <f>ROUND(C40-D40,0)</f>
        <v>15</v>
      </c>
      <c r="F40" s="14" t="s">
        <v>11</v>
      </c>
      <c r="G40" s="16">
        <f>E40*F40</f>
        <v>27</v>
      </c>
      <c r="H40" s="17">
        <f t="shared" si="0"/>
        <v>25.96</v>
      </c>
      <c r="I40" s="17">
        <f t="shared" si="1"/>
        <v>1.04</v>
      </c>
      <c r="K40" s="3"/>
      <c r="L40" s="3"/>
    </row>
    <row r="41" spans="1:12" x14ac:dyDescent="0.25">
      <c r="A41" s="18">
        <v>9788899571184</v>
      </c>
      <c r="B41" s="19" t="s">
        <v>46</v>
      </c>
      <c r="C41" s="14">
        <v>64</v>
      </c>
      <c r="D41" s="15">
        <f>ROUND(C41*70%,0)</f>
        <v>45</v>
      </c>
      <c r="E41" s="15">
        <f>ROUND(C41-D41,0)</f>
        <v>19</v>
      </c>
      <c r="F41" s="14" t="s">
        <v>9</v>
      </c>
      <c r="G41" s="16">
        <f>E41*F41</f>
        <v>47.5</v>
      </c>
      <c r="H41" s="17">
        <f t="shared" si="0"/>
        <v>45.67</v>
      </c>
      <c r="I41" s="17">
        <f t="shared" si="1"/>
        <v>1.83</v>
      </c>
      <c r="K41" s="3"/>
      <c r="L41" s="3"/>
    </row>
    <row r="42" spans="1:12" ht="15.75" x14ac:dyDescent="0.25">
      <c r="G42" s="20" t="s">
        <v>60</v>
      </c>
      <c r="H42" s="20"/>
      <c r="I42" s="21">
        <f>SUM(I5:I41)</f>
        <v>87.860000000000028</v>
      </c>
    </row>
  </sheetData>
  <mergeCells count="5">
    <mergeCell ref="A1:I1"/>
    <mergeCell ref="A2:D3"/>
    <mergeCell ref="E2:G3"/>
    <mergeCell ref="H2:I3"/>
    <mergeCell ref="G42:H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Windows1</cp:lastModifiedBy>
  <dcterms:modified xsi:type="dcterms:W3CDTF">2026-01-09T07:46:11Z</dcterms:modified>
</cp:coreProperties>
</file>