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8445"/>
  </bookViews>
  <sheets>
    <sheet name="IVA SET_ OTT_ NOV" sheetId="1" r:id="rId1"/>
  </sheets>
  <calcPr calcId="145621"/>
</workbook>
</file>

<file path=xl/calcChain.xml><?xml version="1.0" encoding="utf-8"?>
<calcChain xmlns="http://schemas.openxmlformats.org/spreadsheetml/2006/main">
  <c r="D106" i="1" l="1"/>
  <c r="E106" i="1" s="1"/>
  <c r="G106" i="1" s="1"/>
  <c r="G105" i="1"/>
  <c r="H105" i="1" s="1"/>
  <c r="E105" i="1"/>
  <c r="D105" i="1"/>
  <c r="D104" i="1"/>
  <c r="E104" i="1" s="1"/>
  <c r="G104" i="1" s="1"/>
  <c r="E103" i="1"/>
  <c r="G103" i="1" s="1"/>
  <c r="H103" i="1" s="1"/>
  <c r="D103" i="1"/>
  <c r="D102" i="1"/>
  <c r="E102" i="1" s="1"/>
  <c r="G102" i="1" s="1"/>
  <c r="D101" i="1"/>
  <c r="E101" i="1" s="1"/>
  <c r="G101" i="1" s="1"/>
  <c r="E100" i="1"/>
  <c r="G100" i="1" s="1"/>
  <c r="D100" i="1"/>
  <c r="D99" i="1"/>
  <c r="E99" i="1" s="1"/>
  <c r="G99" i="1" s="1"/>
  <c r="E98" i="1"/>
  <c r="G98" i="1" s="1"/>
  <c r="D98" i="1"/>
  <c r="D97" i="1"/>
  <c r="E97" i="1" s="1"/>
  <c r="G97" i="1" s="1"/>
  <c r="D96" i="1"/>
  <c r="E96" i="1" s="1"/>
  <c r="G96" i="1" s="1"/>
  <c r="D95" i="1"/>
  <c r="E95" i="1" s="1"/>
  <c r="G95" i="1" s="1"/>
  <c r="E94" i="1"/>
  <c r="G94" i="1" s="1"/>
  <c r="D94" i="1"/>
  <c r="D93" i="1"/>
  <c r="E93" i="1" s="1"/>
  <c r="G93" i="1" s="1"/>
  <c r="E92" i="1"/>
  <c r="G92" i="1" s="1"/>
  <c r="D92" i="1"/>
  <c r="D91" i="1"/>
  <c r="E91" i="1" s="1"/>
  <c r="G91" i="1" s="1"/>
  <c r="D90" i="1"/>
  <c r="E90" i="1" s="1"/>
  <c r="G90" i="1" s="1"/>
  <c r="D89" i="1"/>
  <c r="E89" i="1" s="1"/>
  <c r="G89" i="1" s="1"/>
  <c r="D88" i="1"/>
  <c r="E88" i="1" s="1"/>
  <c r="G88" i="1" s="1"/>
  <c r="D87" i="1"/>
  <c r="E87" i="1" s="1"/>
  <c r="G87" i="1" s="1"/>
  <c r="D86" i="1"/>
  <c r="E86" i="1" s="1"/>
  <c r="G86" i="1" s="1"/>
  <c r="D85" i="1"/>
  <c r="E85" i="1" s="1"/>
  <c r="G85" i="1" s="1"/>
  <c r="D60" i="1"/>
  <c r="E60" i="1" s="1"/>
  <c r="G60" i="1" s="1"/>
  <c r="D58" i="1"/>
  <c r="E58" i="1" s="1"/>
  <c r="G58" i="1" s="1"/>
  <c r="D5" i="1"/>
  <c r="E5" i="1" s="1"/>
  <c r="G5" i="1" s="1"/>
  <c r="D14" i="1"/>
  <c r="E14" i="1" s="1"/>
  <c r="G14" i="1" s="1"/>
  <c r="H106" i="1" l="1"/>
  <c r="I106" i="1" s="1"/>
  <c r="I105" i="1"/>
  <c r="H104" i="1"/>
  <c r="I104" i="1" s="1"/>
  <c r="I103" i="1"/>
  <c r="H87" i="1"/>
  <c r="I87" i="1" s="1"/>
  <c r="H95" i="1"/>
  <c r="I95" i="1" s="1"/>
  <c r="H90" i="1"/>
  <c r="I90" i="1" s="1"/>
  <c r="H98" i="1"/>
  <c r="I98" i="1" s="1"/>
  <c r="H91" i="1"/>
  <c r="I91" i="1"/>
  <c r="H96" i="1"/>
  <c r="I96" i="1" s="1"/>
  <c r="H99" i="1"/>
  <c r="I99" i="1"/>
  <c r="I92" i="1"/>
  <c r="H92" i="1"/>
  <c r="H100" i="1"/>
  <c r="I100" i="1" s="1"/>
  <c r="H93" i="1"/>
  <c r="I93" i="1" s="1"/>
  <c r="H101" i="1"/>
  <c r="I101" i="1" s="1"/>
  <c r="H88" i="1"/>
  <c r="I88" i="1" s="1"/>
  <c r="H86" i="1"/>
  <c r="I86" i="1" s="1"/>
  <c r="H89" i="1"/>
  <c r="I89" i="1" s="1"/>
  <c r="H94" i="1"/>
  <c r="I94" i="1" s="1"/>
  <c r="I97" i="1"/>
  <c r="H97" i="1"/>
  <c r="H102" i="1"/>
  <c r="I102" i="1" s="1"/>
  <c r="H85" i="1"/>
  <c r="I85" i="1" s="1"/>
  <c r="H5" i="1"/>
  <c r="I5" i="1" s="1"/>
  <c r="H14" i="1"/>
  <c r="I14" i="1" s="1"/>
  <c r="D84" i="1"/>
  <c r="E84" i="1" s="1"/>
  <c r="G84" i="1" s="1"/>
  <c r="D83" i="1"/>
  <c r="E83" i="1" s="1"/>
  <c r="G83" i="1" s="1"/>
  <c r="D82" i="1"/>
  <c r="E82" i="1" s="1"/>
  <c r="G82" i="1" s="1"/>
  <c r="D81" i="1"/>
  <c r="E81" i="1" s="1"/>
  <c r="G81" i="1" s="1"/>
  <c r="D80" i="1"/>
  <c r="E80" i="1" s="1"/>
  <c r="G80" i="1" s="1"/>
  <c r="D79" i="1"/>
  <c r="E79" i="1" s="1"/>
  <c r="G79" i="1" s="1"/>
  <c r="D78" i="1"/>
  <c r="E78" i="1" s="1"/>
  <c r="G78" i="1" s="1"/>
  <c r="D77" i="1"/>
  <c r="E77" i="1" s="1"/>
  <c r="G77" i="1" s="1"/>
  <c r="D76" i="1"/>
  <c r="E76" i="1" s="1"/>
  <c r="G76" i="1" s="1"/>
  <c r="D75" i="1"/>
  <c r="E75" i="1" s="1"/>
  <c r="G75" i="1" s="1"/>
  <c r="D74" i="1"/>
  <c r="E74" i="1" s="1"/>
  <c r="G74" i="1" s="1"/>
  <c r="D73" i="1"/>
  <c r="E73" i="1" s="1"/>
  <c r="G73" i="1" s="1"/>
  <c r="D72" i="1"/>
  <c r="E72" i="1" s="1"/>
  <c r="G72" i="1" s="1"/>
  <c r="D71" i="1"/>
  <c r="E71" i="1" s="1"/>
  <c r="G71" i="1" s="1"/>
  <c r="D70" i="1"/>
  <c r="E70" i="1" s="1"/>
  <c r="G70" i="1" s="1"/>
  <c r="D69" i="1"/>
  <c r="E69" i="1" s="1"/>
  <c r="G69" i="1" s="1"/>
  <c r="D68" i="1"/>
  <c r="E68" i="1" s="1"/>
  <c r="G68" i="1" s="1"/>
  <c r="D67" i="1"/>
  <c r="E67" i="1" s="1"/>
  <c r="G67" i="1" s="1"/>
  <c r="D66" i="1"/>
  <c r="E66" i="1" s="1"/>
  <c r="G66" i="1" s="1"/>
  <c r="D65" i="1"/>
  <c r="E65" i="1" s="1"/>
  <c r="G65" i="1" s="1"/>
  <c r="D64" i="1"/>
  <c r="E64" i="1" s="1"/>
  <c r="G64" i="1" s="1"/>
  <c r="D63" i="1"/>
  <c r="E63" i="1" s="1"/>
  <c r="G63" i="1" s="1"/>
  <c r="D62" i="1"/>
  <c r="E62" i="1" s="1"/>
  <c r="G62" i="1" s="1"/>
  <c r="D61" i="1"/>
  <c r="E61" i="1" s="1"/>
  <c r="G61" i="1" s="1"/>
  <c r="H61" i="1" s="1"/>
  <c r="I61" i="1" s="1"/>
  <c r="H60" i="1"/>
  <c r="I60" i="1" s="1"/>
  <c r="D59" i="1"/>
  <c r="E59" i="1" s="1"/>
  <c r="G59" i="1" s="1"/>
  <c r="H59" i="1" s="1"/>
  <c r="H58" i="1"/>
  <c r="I58" i="1" s="1"/>
  <c r="D57" i="1"/>
  <c r="E57" i="1" s="1"/>
  <c r="G57" i="1" s="1"/>
  <c r="H57" i="1" s="1"/>
  <c r="D56" i="1"/>
  <c r="E56" i="1" s="1"/>
  <c r="G56" i="1" s="1"/>
  <c r="D55" i="1"/>
  <c r="E55" i="1" s="1"/>
  <c r="G55" i="1" s="1"/>
  <c r="H55" i="1" s="1"/>
  <c r="D54" i="1"/>
  <c r="E54" i="1" s="1"/>
  <c r="G54" i="1" s="1"/>
  <c r="D53" i="1"/>
  <c r="E53" i="1" s="1"/>
  <c r="G53" i="1" s="1"/>
  <c r="D52" i="1"/>
  <c r="E52" i="1" s="1"/>
  <c r="G52" i="1" s="1"/>
  <c r="H52" i="1" s="1"/>
  <c r="D51" i="1"/>
  <c r="E51" i="1" s="1"/>
  <c r="G51" i="1" s="1"/>
  <c r="D50" i="1"/>
  <c r="E50" i="1" s="1"/>
  <c r="G50" i="1" s="1"/>
  <c r="D49" i="1"/>
  <c r="E49" i="1" s="1"/>
  <c r="G49" i="1" s="1"/>
  <c r="D48" i="1"/>
  <c r="E48" i="1" s="1"/>
  <c r="G48" i="1" s="1"/>
  <c r="H48" i="1" s="1"/>
  <c r="D47" i="1"/>
  <c r="E47" i="1" s="1"/>
  <c r="G47" i="1" s="1"/>
  <c r="D46" i="1"/>
  <c r="E46" i="1" s="1"/>
  <c r="G46" i="1" s="1"/>
  <c r="D45" i="1"/>
  <c r="E45" i="1" s="1"/>
  <c r="G45" i="1" s="1"/>
  <c r="H45" i="1" s="1"/>
  <c r="D44" i="1"/>
  <c r="E44" i="1" s="1"/>
  <c r="G44" i="1" s="1"/>
  <c r="D43" i="1"/>
  <c r="E43" i="1" s="1"/>
  <c r="G43" i="1" s="1"/>
  <c r="H43" i="1" s="1"/>
  <c r="D42" i="1"/>
  <c r="E42" i="1" s="1"/>
  <c r="G42" i="1" s="1"/>
  <c r="D41" i="1"/>
  <c r="E41" i="1" s="1"/>
  <c r="G41" i="1" s="1"/>
  <c r="D40" i="1"/>
  <c r="E40" i="1" s="1"/>
  <c r="G40" i="1" s="1"/>
  <c r="H40" i="1" s="1"/>
  <c r="D39" i="1"/>
  <c r="E39" i="1" s="1"/>
  <c r="G39" i="1" s="1"/>
  <c r="D38" i="1"/>
  <c r="E38" i="1" s="1"/>
  <c r="G38" i="1" s="1"/>
  <c r="D37" i="1"/>
  <c r="E37" i="1" s="1"/>
  <c r="G37" i="1" s="1"/>
  <c r="H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H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H29" i="1" s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D23" i="1"/>
  <c r="E23" i="1" s="1"/>
  <c r="G23" i="1" s="1"/>
  <c r="H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H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3" i="1"/>
  <c r="E13" i="1" s="1"/>
  <c r="G13" i="1" s="1"/>
  <c r="D12" i="1"/>
  <c r="E12" i="1" s="1"/>
  <c r="G12" i="1" s="1"/>
  <c r="H12" i="1" s="1"/>
  <c r="D11" i="1"/>
  <c r="E11" i="1" s="1"/>
  <c r="G11" i="1" s="1"/>
  <c r="D10" i="1"/>
  <c r="E10" i="1" s="1"/>
  <c r="G10" i="1" s="1"/>
  <c r="D9" i="1"/>
  <c r="E9" i="1" s="1"/>
  <c r="G9" i="1" s="1"/>
  <c r="D8" i="1"/>
  <c r="E8" i="1" s="1"/>
  <c r="G8" i="1" s="1"/>
  <c r="D7" i="1"/>
  <c r="E7" i="1" s="1"/>
  <c r="G7" i="1" s="1"/>
  <c r="D6" i="1"/>
  <c r="E6" i="1" s="1"/>
  <c r="G6" i="1" s="1"/>
  <c r="H6" i="1" s="1"/>
  <c r="I6" i="1" s="1"/>
  <c r="H38" i="1" l="1"/>
  <c r="I38" i="1" s="1"/>
  <c r="H36" i="1"/>
  <c r="I36" i="1" s="1"/>
  <c r="H39" i="1"/>
  <c r="I39" i="1" s="1"/>
  <c r="H41" i="1"/>
  <c r="I41" i="1" s="1"/>
  <c r="H53" i="1"/>
  <c r="I53" i="1" s="1"/>
  <c r="H42" i="1"/>
  <c r="I42" i="1" s="1"/>
  <c r="H44" i="1"/>
  <c r="I44" i="1" s="1"/>
  <c r="H50" i="1"/>
  <c r="I50" i="1" s="1"/>
  <c r="H46" i="1"/>
  <c r="I46" i="1" s="1"/>
  <c r="H47" i="1"/>
  <c r="I47" i="1" s="1"/>
  <c r="H49" i="1"/>
  <c r="I49" i="1" s="1"/>
  <c r="H51" i="1"/>
  <c r="I51" i="1" s="1"/>
  <c r="H54" i="1"/>
  <c r="I54" i="1" s="1"/>
  <c r="H56" i="1"/>
  <c r="I56" i="1" s="1"/>
  <c r="H8" i="1"/>
  <c r="I8" i="1" s="1"/>
  <c r="H13" i="1"/>
  <c r="I13" i="1" s="1"/>
  <c r="H10" i="1"/>
  <c r="I10" i="1" s="1"/>
  <c r="H7" i="1"/>
  <c r="I7" i="1" s="1"/>
  <c r="H9" i="1"/>
  <c r="I9" i="1" s="1"/>
  <c r="H22" i="1"/>
  <c r="I22" i="1" s="1"/>
  <c r="H31" i="1"/>
  <c r="I31" i="1" s="1"/>
  <c r="H67" i="1"/>
  <c r="I67" i="1" s="1"/>
  <c r="H84" i="1"/>
  <c r="I84" i="1" s="1"/>
  <c r="H11" i="1"/>
  <c r="I11" i="1" s="1"/>
  <c r="H16" i="1"/>
  <c r="I16" i="1" s="1"/>
  <c r="H18" i="1"/>
  <c r="I18" i="1" s="1"/>
  <c r="H24" i="1"/>
  <c r="I24" i="1" s="1"/>
  <c r="H27" i="1"/>
  <c r="I27" i="1" s="1"/>
  <c r="H32" i="1"/>
  <c r="I32" i="1" s="1"/>
  <c r="H73" i="1"/>
  <c r="I73" i="1" s="1"/>
  <c r="H15" i="1"/>
  <c r="I15" i="1" s="1"/>
  <c r="H20" i="1"/>
  <c r="I20" i="1" s="1"/>
  <c r="H25" i="1"/>
  <c r="I25" i="1" s="1"/>
  <c r="H28" i="1"/>
  <c r="I28" i="1" s="1"/>
  <c r="H34" i="1"/>
  <c r="I34" i="1" s="1"/>
  <c r="H74" i="1"/>
  <c r="I74" i="1" s="1"/>
  <c r="H80" i="1"/>
  <c r="I80" i="1" s="1"/>
  <c r="H82" i="1"/>
  <c r="I82" i="1" s="1"/>
  <c r="H17" i="1"/>
  <c r="I17" i="1" s="1"/>
  <c r="H21" i="1"/>
  <c r="I21" i="1" s="1"/>
  <c r="H26" i="1"/>
  <c r="I26" i="1" s="1"/>
  <c r="H30" i="1"/>
  <c r="I30" i="1" s="1"/>
  <c r="H35" i="1"/>
  <c r="I35" i="1" s="1"/>
  <c r="H62" i="1"/>
  <c r="I62" i="1" s="1"/>
  <c r="H68" i="1"/>
  <c r="I68" i="1" s="1"/>
  <c r="H77" i="1"/>
  <c r="I77" i="1" s="1"/>
  <c r="I12" i="1"/>
  <c r="H75" i="1"/>
  <c r="I75" i="1" s="1"/>
  <c r="H64" i="1"/>
  <c r="I64" i="1" s="1"/>
  <c r="H66" i="1"/>
  <c r="I66" i="1" s="1"/>
  <c r="H70" i="1"/>
  <c r="I70" i="1" s="1"/>
  <c r="H72" i="1"/>
  <c r="I72" i="1" s="1"/>
  <c r="H76" i="1"/>
  <c r="I76" i="1" s="1"/>
  <c r="H79" i="1"/>
  <c r="I79" i="1" s="1"/>
  <c r="I59" i="1"/>
  <c r="H63" i="1"/>
  <c r="I63" i="1" s="1"/>
  <c r="H65" i="1"/>
  <c r="I65" i="1" s="1"/>
  <c r="H69" i="1"/>
  <c r="I69" i="1" s="1"/>
  <c r="H71" i="1"/>
  <c r="I71" i="1" s="1"/>
  <c r="H78" i="1"/>
  <c r="I78" i="1" s="1"/>
  <c r="H81" i="1"/>
  <c r="I81" i="1" s="1"/>
  <c r="H83" i="1"/>
  <c r="I83" i="1" s="1"/>
  <c r="I19" i="1"/>
  <c r="I23" i="1"/>
  <c r="I29" i="1"/>
  <c r="I33" i="1"/>
  <c r="I37" i="1"/>
  <c r="I40" i="1"/>
  <c r="I43" i="1"/>
  <c r="I45" i="1"/>
  <c r="I48" i="1"/>
  <c r="I52" i="1"/>
  <c r="I55" i="1"/>
  <c r="I57" i="1"/>
  <c r="I107" i="1" l="1"/>
</calcChain>
</file>

<file path=xl/sharedStrings.xml><?xml version="1.0" encoding="utf-8"?>
<sst xmlns="http://schemas.openxmlformats.org/spreadsheetml/2006/main" count="115" uniqueCount="112">
  <si>
    <t>COPIE SOGGETTE A IVA</t>
  </si>
  <si>
    <t>ALIQUOTA 4%</t>
  </si>
  <si>
    <t>CODICE</t>
  </si>
  <si>
    <t>TITOLO</t>
  </si>
  <si>
    <t>COPIE CONS.</t>
  </si>
  <si>
    <t>SISTEMA FORFET.</t>
  </si>
  <si>
    <t>COPIE        IVA</t>
  </si>
  <si>
    <t>PREZZO COPER.</t>
  </si>
  <si>
    <t>IMPORTO LORDO</t>
  </si>
  <si>
    <t>IMPONIBILE</t>
  </si>
  <si>
    <t>IVA</t>
  </si>
  <si>
    <t>AVE MARIA</t>
  </si>
  <si>
    <t>BELLEZZA DELLA CELEBRAZIONE</t>
  </si>
  <si>
    <t>CATECHISTA: SECONDO…</t>
  </si>
  <si>
    <t>CELEBRAZIONI ANNO CAT.</t>
  </si>
  <si>
    <t>CELEBRAZIONI ANNO PAST.</t>
  </si>
  <si>
    <t>COLUI IN CUI CREDO</t>
  </si>
  <si>
    <t>CONVERSAZIONI CON MADRE TERESA - GJERGJI</t>
  </si>
  <si>
    <t>CRESIMA</t>
  </si>
  <si>
    <t>EUCARISTIA: RITO E VITA</t>
  </si>
  <si>
    <t>FESTA DEL PERDONO</t>
  </si>
  <si>
    <t>FESTA… GUIDA</t>
  </si>
  <si>
    <t>GESU' CI CHIAMA 1 - GUIDA</t>
  </si>
  <si>
    <t>GESU' CI CHIAMA 1 - SUSSIDIO</t>
  </si>
  <si>
    <t>GESU' CI RIVELA 2 - GUIDA</t>
  </si>
  <si>
    <t>GESU' CI RIVELA 2 - SUSSIDIO</t>
  </si>
  <si>
    <t>GESU' RESTA  3 - GUIDA</t>
  </si>
  <si>
    <t>GESU' RESTA  3 - SUSSIDIO</t>
  </si>
  <si>
    <t>GESÙ MIO AM. - VOL. 1°</t>
  </si>
  <si>
    <t>GIUSEPPE DI NAZARET</t>
  </si>
  <si>
    <t>IN CAMMINO CON GESU'</t>
  </si>
  <si>
    <t>INCONTRI EUCARISTICI</t>
  </si>
  <si>
    <t>IO SONO CON VOI - GUIDA</t>
  </si>
  <si>
    <t>IO SONO CON VOI 1°PARTE</t>
  </si>
  <si>
    <t>IO SONO CON VOI 2°PARTE</t>
  </si>
  <si>
    <t>IO TI BATTEZZO</t>
  </si>
  <si>
    <t>LITANIE LAURETANE</t>
  </si>
  <si>
    <t>LITURGIA IN FRAMMENTI - A. SORRENTINO</t>
  </si>
  <si>
    <t>MADRE DEL SIGNORE</t>
  </si>
  <si>
    <t>MIA PREGHIERA</t>
  </si>
  <si>
    <t>MIO GESÙ</t>
  </si>
  <si>
    <t>MIO LIBRO DI PREGHIERE</t>
  </si>
  <si>
    <t>NUOVO MESSALINO PER RAGAZZI</t>
  </si>
  <si>
    <t>PARABOLE DI GESÙ</t>
  </si>
  <si>
    <t>PREGARE OGNI GIORNO</t>
  </si>
  <si>
    <t>PREGHIAMO CON MARIA</t>
  </si>
  <si>
    <t>PREGHIERE A S.MICHELE ARC.</t>
  </si>
  <si>
    <t>PRENDETE E MANGIATE</t>
  </si>
  <si>
    <t>PRENDETE E ...-GUIDA</t>
  </si>
  <si>
    <t>PRIMA CONFESSIONE…</t>
  </si>
  <si>
    <t>PRIMI PASSI… - Anno A</t>
  </si>
  <si>
    <t>PRIMI PASSI… - Anno B</t>
  </si>
  <si>
    <t>RICEVI IL SIGILLO</t>
  </si>
  <si>
    <t>SAN CESARE DE BUS</t>
  </si>
  <si>
    <t>SANTO ROSARIO CON SAN CESARE DE BUS</t>
  </si>
  <si>
    <t>SARETE TESTIM. SUSS.</t>
  </si>
  <si>
    <t>SARETE TESTIM. GUIDA</t>
  </si>
  <si>
    <t>SIGNORE, TI PREGO</t>
  </si>
  <si>
    <t>TRAMONTO DI SETTEMBRE</t>
  </si>
  <si>
    <t>TU SOLO IL SANTO</t>
  </si>
  <si>
    <t>UNA STORIA CHE SALVA VOL. 1</t>
  </si>
  <si>
    <t>VANGELO E ATTI n.e.</t>
  </si>
  <si>
    <t>VANGELO E ATTI ril.</t>
  </si>
  <si>
    <t>VENITE ADORIAMO</t>
  </si>
  <si>
    <t>VENITE CON ME 1°PARTE</t>
  </si>
  <si>
    <t>VENITE CON ME 2°PARTE</t>
  </si>
  <si>
    <t>VIA CRUCIS</t>
  </si>
  <si>
    <t>VIA CRUCIS CON C. LUBICH</t>
  </si>
  <si>
    <t>VIA CRUCIS DIALOGATA</t>
  </si>
  <si>
    <t>VIA LUCIS CON SAN CESARE DE BUS</t>
  </si>
  <si>
    <t>VIA LUCIS Dialogata per comunità parrocchiali</t>
  </si>
  <si>
    <t>VOLTI DELL'AMORE</t>
  </si>
  <si>
    <t>IVA LUGL/AGO/SET 2025</t>
  </si>
  <si>
    <t>BEATITUDINI - M. DE ROSA</t>
  </si>
  <si>
    <t>CARTA D'IDENTITA' DEL CREATO - R. LUPI</t>
  </si>
  <si>
    <t>CORONA DELL’ADDOLORATA</t>
  </si>
  <si>
    <t>DONO DI GRAZIA - V. SIRACUSA</t>
  </si>
  <si>
    <t>GLI ULTIMI SARANNO PRIMI - R. LUPI</t>
  </si>
  <si>
    <t>ISTRUZIONI FAMILIARI VOL. IV - I VIZI E I SCARAMENTI</t>
  </si>
  <si>
    <t>MA DIO LO HA RISUSCITATO</t>
  </si>
  <si>
    <t>O LUCE BEATISSIMA</t>
  </si>
  <si>
    <t>PREGHIERA DEL ROSARIO</t>
  </si>
  <si>
    <t>RAGAZZO DEL LENZUOLO - M. VIANI</t>
  </si>
  <si>
    <t>RICETTE DI MAMMA ROSA</t>
  </si>
  <si>
    <t>RIVESTITI DI SPERANZA! - V. SIRACUSA</t>
  </si>
  <si>
    <t>SACRA BIBBIA cei/uelci</t>
  </si>
  <si>
    <t>SAN BARTOLO LONGO</t>
  </si>
  <si>
    <t>SPERANZA CHE E' IN NOI</t>
  </si>
  <si>
    <t>SPERANZA. PER VIVERE NELLA GIOIA - R. LUPI</t>
  </si>
  <si>
    <t>VANGELO E ATTI DEGLI APOSTOLI</t>
  </si>
  <si>
    <t>VANGELO E ATTI DEGLI APOSTOLI - ragazzi</t>
  </si>
  <si>
    <t>VIA CRUCIS CAMMINO DI REDENZIONE - R. LUPI</t>
  </si>
  <si>
    <t>AMICO GESU'</t>
  </si>
  <si>
    <t>AVE MARIA PREGHIERE MARIANE</t>
  </si>
  <si>
    <t>CON GESU' SULLA VIA DELLA CROCE</t>
  </si>
  <si>
    <t>DIZIONARIO DEI SIMBOLI</t>
  </si>
  <si>
    <t>FEDE NELLO ZAINETTO</t>
  </si>
  <si>
    <t>GESU' BENEDICI LA NOSTRA FAMIGLIA</t>
  </si>
  <si>
    <t>GESU' E' RISORTO</t>
  </si>
  <si>
    <t>GIOVEDI' SANTO</t>
  </si>
  <si>
    <t>COMUNIONE SPIEGATA AI RAGAZZI</t>
  </si>
  <si>
    <t>MINISTRANTI IERI, OGGI, DOMANI</t>
  </si>
  <si>
    <t>NATALE SPIEGATO AI BAMBINI</t>
  </si>
  <si>
    <t>NONNI SONO UN TESORO</t>
  </si>
  <si>
    <t>PICCOLO DIZIONARIO DEL CRISTIANO</t>
  </si>
  <si>
    <t>PREGHIERA DELLE 5 DITA</t>
  </si>
  <si>
    <t>PREGHIERE DEI RAGAZZI</t>
  </si>
  <si>
    <t>SAN FRANCESCO D'ASSISI</t>
  </si>
  <si>
    <t>SPIRITO SANTO SPIEGATO AI RAGAZZI</t>
  </si>
  <si>
    <t xml:space="preserve">STORIA DELLA SALVEZZA </t>
  </si>
  <si>
    <t>TEMPO DI QUARESIMA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</si>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</sst>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 Narrow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1" fontId="4" fillId="0" borderId="1" xfId="0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164" fontId="5" fillId="0" borderId="1" xfId="1" applyNumberFormat="1" applyFont="1" applyBorder="1"/>
    <xf numFmtId="1" fontId="2" fillId="0" borderId="0" xfId="0" applyNumberFormat="1" applyFont="1"/>
    <xf numFmtId="1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1" xfId="0" applyFont="1" applyBorder="1"/>
    <xf numFmtId="1" fontId="0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 vertical="center"/>
    </xf>
    <xf numFmtId="1" fontId="0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/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colors>
    <mruColors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topLeftCell="A97" workbookViewId="0">
      <selection activeCell="C70" sqref="C70"/>
    </sheetView>
  </sheetViews>
  <sheetFormatPr defaultRowHeight="15" x14ac:dyDescent="0.25"/>
  <cols>
    <col min="1" max="1" width="17.28515625" style="10" customWidth="1"/>
    <col min="2" max="2" width="26.28515625" customWidth="1"/>
    <col min="3" max="3" width="12.5703125" customWidth="1"/>
    <col min="7" max="7" width="12.28515625" customWidth="1"/>
    <col min="8" max="8" width="12.42578125" customWidth="1"/>
    <col min="9" max="9" width="12.140625" customWidth="1"/>
    <col min="11" max="11" width="17.7109375" customWidth="1"/>
    <col min="12" max="12" width="17.28515625" customWidth="1"/>
  </cols>
  <sheetData>
    <row r="1" spans="1:14" ht="30" customHeight="1" x14ac:dyDescent="0.3">
      <c r="A1" s="22" t="s">
        <v>72</v>
      </c>
      <c r="B1" s="23"/>
      <c r="C1" s="23"/>
      <c r="D1" s="23"/>
      <c r="E1" s="23"/>
      <c r="F1" s="23"/>
      <c r="G1" s="23"/>
      <c r="H1" s="23"/>
      <c r="I1" s="23"/>
    </row>
    <row r="2" spans="1:14" x14ac:dyDescent="0.25">
      <c r="A2" s="20"/>
      <c r="B2" s="20"/>
      <c r="C2" s="20"/>
      <c r="D2" s="20"/>
      <c r="E2" s="21" t="s">
        <v>0</v>
      </c>
      <c r="F2" s="21"/>
      <c r="G2" s="21"/>
      <c r="H2" s="21" t="s">
        <v>1</v>
      </c>
      <c r="I2" s="21"/>
    </row>
    <row r="3" spans="1:14" x14ac:dyDescent="0.25">
      <c r="A3" s="20"/>
      <c r="B3" s="20"/>
      <c r="C3" s="20"/>
      <c r="D3" s="20"/>
      <c r="E3" s="21"/>
      <c r="F3" s="21"/>
      <c r="G3" s="21"/>
      <c r="H3" s="21"/>
      <c r="I3" s="21"/>
    </row>
    <row r="4" spans="1:14" ht="40.700000000000003" customHeight="1" x14ac:dyDescent="0.25">
      <c r="A4" s="1" t="s">
        <v>2</v>
      </c>
      <c r="B4" s="2" t="s">
        <v>3</v>
      </c>
      <c r="C4" s="3" t="s">
        <v>4</v>
      </c>
      <c r="D4" s="3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</row>
    <row r="5" spans="1:14" ht="17.25" customHeight="1" x14ac:dyDescent="0.25">
      <c r="A5" s="14">
        <v>9788895983530</v>
      </c>
      <c r="B5" s="13" t="s">
        <v>11</v>
      </c>
      <c r="C5" s="6">
        <v>2</v>
      </c>
      <c r="D5" s="7">
        <f t="shared" ref="D5:D38" si="0">ROUND(C5*70%,0)</f>
        <v>1</v>
      </c>
      <c r="E5" s="7">
        <f t="shared" ref="E5:E38" si="1">ROUND(C5-D5,0)</f>
        <v>1</v>
      </c>
      <c r="F5" s="8">
        <v>3</v>
      </c>
      <c r="G5" s="9">
        <f t="shared" ref="G5:G38" si="2">E5*F5</f>
        <v>3</v>
      </c>
      <c r="H5" s="8">
        <f t="shared" ref="H5:H38" si="3">ROUNDDOWN(G5/1.04,2)</f>
        <v>2.88</v>
      </c>
      <c r="I5" s="8">
        <f t="shared" ref="I5:I38" si="4">ROUND(G5-H5,2)</f>
        <v>0.12</v>
      </c>
      <c r="K5" s="11"/>
      <c r="L5" s="12"/>
      <c r="M5" s="12"/>
      <c r="N5" s="12"/>
    </row>
    <row r="6" spans="1:14" ht="17.25" customHeight="1" x14ac:dyDescent="0.25">
      <c r="A6" s="14">
        <v>9791280736697</v>
      </c>
      <c r="B6" s="13" t="s">
        <v>73</v>
      </c>
      <c r="C6" s="6">
        <v>58</v>
      </c>
      <c r="D6" s="7">
        <f t="shared" si="0"/>
        <v>41</v>
      </c>
      <c r="E6" s="7">
        <f>ROUND(C6-D6,0)</f>
        <v>17</v>
      </c>
      <c r="F6" s="8">
        <v>8</v>
      </c>
      <c r="G6" s="9">
        <f>E6*F6</f>
        <v>136</v>
      </c>
      <c r="H6" s="8">
        <f t="shared" si="3"/>
        <v>130.76</v>
      </c>
      <c r="I6" s="8">
        <f>ROUND(G6-H6,2)</f>
        <v>5.24</v>
      </c>
      <c r="K6" s="12"/>
      <c r="L6" s="12"/>
      <c r="M6" s="12"/>
      <c r="N6" s="12"/>
    </row>
    <row r="7" spans="1:14" ht="17.25" customHeight="1" x14ac:dyDescent="0.25">
      <c r="A7" s="16">
        <v>9788895983608</v>
      </c>
      <c r="B7" s="15" t="s">
        <v>12</v>
      </c>
      <c r="C7" s="6">
        <v>1</v>
      </c>
      <c r="D7" s="7">
        <f>ROUND(C7*70%,0)</f>
        <v>1</v>
      </c>
      <c r="E7" s="7">
        <f>ROUND(C7-D7,0)</f>
        <v>0</v>
      </c>
      <c r="F7" s="8">
        <v>3.5</v>
      </c>
      <c r="G7" s="9">
        <f>E7*F7</f>
        <v>0</v>
      </c>
      <c r="H7" s="8">
        <f>ROUNDDOWN(G7/1.04,2)</f>
        <v>0</v>
      </c>
      <c r="I7" s="8">
        <f>ROUND(G7-H7,2)</f>
        <v>0</v>
      </c>
      <c r="K7" s="12"/>
      <c r="L7" s="12"/>
      <c r="M7" s="12"/>
      <c r="N7" s="12"/>
    </row>
    <row r="8" spans="1:14" ht="17.25" customHeight="1" x14ac:dyDescent="0.25">
      <c r="A8" s="14">
        <v>9791280736185</v>
      </c>
      <c r="B8" s="13" t="s">
        <v>74</v>
      </c>
      <c r="C8" s="6">
        <v>24</v>
      </c>
      <c r="D8" s="7">
        <f>ROUND(C8*70%,0)</f>
        <v>17</v>
      </c>
      <c r="E8" s="7">
        <f>ROUND(C8-D8,0)</f>
        <v>7</v>
      </c>
      <c r="F8" s="8">
        <v>2.5</v>
      </c>
      <c r="G8" s="9">
        <f>E8*F8</f>
        <v>17.5</v>
      </c>
      <c r="H8" s="8">
        <f>ROUNDDOWN(G8/1.04,2)</f>
        <v>16.82</v>
      </c>
      <c r="I8" s="8">
        <f>ROUND(G8-H8,2)</f>
        <v>0.68</v>
      </c>
      <c r="K8" s="12"/>
      <c r="L8" s="12"/>
      <c r="M8" s="12"/>
      <c r="N8" s="12"/>
    </row>
    <row r="9" spans="1:14" ht="17.25" customHeight="1" x14ac:dyDescent="0.25">
      <c r="A9" s="16">
        <v>9788895983332</v>
      </c>
      <c r="B9" s="15" t="s">
        <v>13</v>
      </c>
      <c r="C9" s="6">
        <v>65</v>
      </c>
      <c r="D9" s="7">
        <f>ROUND(C9*70%,0)</f>
        <v>46</v>
      </c>
      <c r="E9" s="7">
        <f>ROUND(C9-D9,0)</f>
        <v>19</v>
      </c>
      <c r="F9" s="8">
        <v>3.5</v>
      </c>
      <c r="G9" s="9">
        <f>E9*F9</f>
        <v>66.5</v>
      </c>
      <c r="H9" s="8">
        <f>ROUNDDOWN(G9/1.04,2)</f>
        <v>63.94</v>
      </c>
      <c r="I9" s="8">
        <f>ROUND(G9-H9,2)</f>
        <v>2.56</v>
      </c>
      <c r="K9" s="12"/>
      <c r="L9" s="12"/>
      <c r="M9" s="12"/>
      <c r="N9" s="12"/>
    </row>
    <row r="10" spans="1:14" ht="17.25" customHeight="1" x14ac:dyDescent="0.25">
      <c r="A10" s="16">
        <v>9788886423656</v>
      </c>
      <c r="B10" s="15" t="s">
        <v>14</v>
      </c>
      <c r="C10" s="6">
        <v>5</v>
      </c>
      <c r="D10" s="7">
        <f t="shared" si="0"/>
        <v>4</v>
      </c>
      <c r="E10" s="7">
        <f t="shared" si="1"/>
        <v>1</v>
      </c>
      <c r="F10" s="8">
        <v>10</v>
      </c>
      <c r="G10" s="9">
        <f t="shared" si="2"/>
        <v>10</v>
      </c>
      <c r="H10" s="8">
        <f t="shared" si="3"/>
        <v>9.61</v>
      </c>
      <c r="I10" s="8">
        <f t="shared" si="4"/>
        <v>0.39</v>
      </c>
      <c r="K10" s="12"/>
      <c r="L10" s="12"/>
      <c r="M10" s="12"/>
      <c r="N10" s="12"/>
    </row>
    <row r="11" spans="1:14" ht="17.25" customHeight="1" x14ac:dyDescent="0.25">
      <c r="A11" s="16">
        <v>9788895983011</v>
      </c>
      <c r="B11" s="15" t="s">
        <v>15</v>
      </c>
      <c r="C11" s="6">
        <v>6</v>
      </c>
      <c r="D11" s="7">
        <f t="shared" si="0"/>
        <v>4</v>
      </c>
      <c r="E11" s="7">
        <f t="shared" si="1"/>
        <v>2</v>
      </c>
      <c r="F11" s="8">
        <v>11</v>
      </c>
      <c r="G11" s="9">
        <f t="shared" si="2"/>
        <v>22</v>
      </c>
      <c r="H11" s="8">
        <f t="shared" si="3"/>
        <v>21.15</v>
      </c>
      <c r="I11" s="8">
        <f t="shared" si="4"/>
        <v>0.85</v>
      </c>
      <c r="K11" s="12"/>
      <c r="L11" s="12"/>
      <c r="M11" s="12"/>
      <c r="N11" s="12"/>
    </row>
    <row r="12" spans="1:14" ht="17.25" customHeight="1" x14ac:dyDescent="0.25">
      <c r="A12" s="16">
        <v>9788886423496</v>
      </c>
      <c r="B12" s="15" t="s">
        <v>16</v>
      </c>
      <c r="C12" s="6">
        <v>1</v>
      </c>
      <c r="D12" s="7">
        <f t="shared" si="0"/>
        <v>1</v>
      </c>
      <c r="E12" s="7">
        <f t="shared" si="1"/>
        <v>0</v>
      </c>
      <c r="F12" s="8">
        <v>2.5</v>
      </c>
      <c r="G12" s="9">
        <f t="shared" si="2"/>
        <v>0</v>
      </c>
      <c r="H12" s="8">
        <f t="shared" si="3"/>
        <v>0</v>
      </c>
      <c r="I12" s="8">
        <f t="shared" si="4"/>
        <v>0</v>
      </c>
      <c r="K12" s="12"/>
      <c r="L12" s="12"/>
      <c r="M12" s="12"/>
      <c r="N12" s="12"/>
    </row>
    <row r="13" spans="1:14" ht="17.25" customHeight="1" x14ac:dyDescent="0.25">
      <c r="A13" s="14">
        <v>9788895983776</v>
      </c>
      <c r="B13" s="13" t="s">
        <v>17</v>
      </c>
      <c r="C13" s="6">
        <v>2</v>
      </c>
      <c r="D13" s="7">
        <f>ROUND(C13*70%,0)</f>
        <v>1</v>
      </c>
      <c r="E13" s="7">
        <f>ROUND(C13-D13,0)</f>
        <v>1</v>
      </c>
      <c r="F13" s="8">
        <v>12</v>
      </c>
      <c r="G13" s="9">
        <f>E13*F13</f>
        <v>12</v>
      </c>
      <c r="H13" s="8">
        <f>ROUNDDOWN(G13/1.04,2)</f>
        <v>11.53</v>
      </c>
      <c r="I13" s="8">
        <f>ROUND(G13-H13,2)</f>
        <v>0.47</v>
      </c>
      <c r="K13" s="12"/>
      <c r="L13" s="12"/>
      <c r="M13" s="12"/>
      <c r="N13" s="12"/>
    </row>
    <row r="14" spans="1:14" ht="17.25" customHeight="1" x14ac:dyDescent="0.25">
      <c r="A14" s="14">
        <v>9791280736130</v>
      </c>
      <c r="B14" s="13" t="s">
        <v>75</v>
      </c>
      <c r="C14" s="6">
        <v>5</v>
      </c>
      <c r="D14" s="7">
        <f>ROUND(C14*70%,0)</f>
        <v>4</v>
      </c>
      <c r="E14" s="7">
        <f>ROUND(C14-D14,0)</f>
        <v>1</v>
      </c>
      <c r="F14" s="8">
        <v>1.8</v>
      </c>
      <c r="G14" s="9">
        <f>E14*F14</f>
        <v>1.8</v>
      </c>
      <c r="H14" s="8">
        <f>ROUNDDOWN(G14/1.04,2)</f>
        <v>1.73</v>
      </c>
      <c r="I14" s="8">
        <f>ROUND(G14-H14,2)</f>
        <v>7.0000000000000007E-2</v>
      </c>
      <c r="K14" s="12"/>
      <c r="L14" s="12"/>
      <c r="M14" s="12"/>
      <c r="N14" s="12"/>
    </row>
    <row r="15" spans="1:14" ht="17.25" customHeight="1" x14ac:dyDescent="0.25">
      <c r="A15" s="17">
        <v>9788886423137</v>
      </c>
      <c r="B15" s="15" t="s">
        <v>18</v>
      </c>
      <c r="C15" s="6">
        <v>21</v>
      </c>
      <c r="D15" s="7">
        <f t="shared" si="0"/>
        <v>15</v>
      </c>
      <c r="E15" s="7">
        <f t="shared" si="1"/>
        <v>6</v>
      </c>
      <c r="F15" s="8">
        <v>2.5</v>
      </c>
      <c r="G15" s="9">
        <f t="shared" si="2"/>
        <v>15</v>
      </c>
      <c r="H15" s="8">
        <f t="shared" si="3"/>
        <v>14.42</v>
      </c>
      <c r="I15" s="8">
        <f t="shared" si="4"/>
        <v>0.57999999999999996</v>
      </c>
      <c r="K15" s="12"/>
      <c r="L15" s="12"/>
      <c r="M15" s="12"/>
      <c r="N15" s="12"/>
    </row>
    <row r="16" spans="1:14" ht="17.25" customHeight="1" x14ac:dyDescent="0.25">
      <c r="A16" s="14">
        <v>9791280736581</v>
      </c>
      <c r="B16" s="13" t="s">
        <v>76</v>
      </c>
      <c r="C16" s="6">
        <v>20</v>
      </c>
      <c r="D16" s="7">
        <f t="shared" si="0"/>
        <v>14</v>
      </c>
      <c r="E16" s="7">
        <f t="shared" si="1"/>
        <v>6</v>
      </c>
      <c r="F16" s="8">
        <v>5</v>
      </c>
      <c r="G16" s="9">
        <f t="shared" si="2"/>
        <v>30</v>
      </c>
      <c r="H16" s="8">
        <f t="shared" si="3"/>
        <v>28.84</v>
      </c>
      <c r="I16" s="8">
        <f t="shared" si="4"/>
        <v>1.1599999999999999</v>
      </c>
      <c r="K16" s="12"/>
      <c r="L16" s="12"/>
      <c r="M16" s="12"/>
      <c r="N16" s="12"/>
    </row>
    <row r="17" spans="1:14" ht="17.25" customHeight="1" x14ac:dyDescent="0.25">
      <c r="A17" s="16">
        <v>9788886423892</v>
      </c>
      <c r="B17" s="15" t="s">
        <v>19</v>
      </c>
      <c r="C17" s="6">
        <v>1</v>
      </c>
      <c r="D17" s="7">
        <f t="shared" si="0"/>
        <v>1</v>
      </c>
      <c r="E17" s="7">
        <f t="shared" si="1"/>
        <v>0</v>
      </c>
      <c r="F17" s="8">
        <v>10</v>
      </c>
      <c r="G17" s="9">
        <f t="shared" si="2"/>
        <v>0</v>
      </c>
      <c r="H17" s="8">
        <f t="shared" si="3"/>
        <v>0</v>
      </c>
      <c r="I17" s="8">
        <f t="shared" si="4"/>
        <v>0</v>
      </c>
      <c r="K17" s="12"/>
      <c r="L17" s="12"/>
      <c r="M17" s="12"/>
      <c r="N17" s="12"/>
    </row>
    <row r="18" spans="1:14" ht="17.25" customHeight="1" x14ac:dyDescent="0.25">
      <c r="A18" s="16">
        <v>9788886423991</v>
      </c>
      <c r="B18" s="15" t="s">
        <v>20</v>
      </c>
      <c r="C18" s="6">
        <v>62</v>
      </c>
      <c r="D18" s="7">
        <f t="shared" si="0"/>
        <v>43</v>
      </c>
      <c r="E18" s="7">
        <f t="shared" si="1"/>
        <v>19</v>
      </c>
      <c r="F18" s="8">
        <v>3</v>
      </c>
      <c r="G18" s="9">
        <f t="shared" si="2"/>
        <v>57</v>
      </c>
      <c r="H18" s="8">
        <f t="shared" si="3"/>
        <v>54.8</v>
      </c>
      <c r="I18" s="8">
        <f t="shared" si="4"/>
        <v>2.2000000000000002</v>
      </c>
      <c r="K18" s="12"/>
      <c r="L18" s="12"/>
      <c r="M18" s="12"/>
      <c r="N18" s="12"/>
    </row>
    <row r="19" spans="1:14" ht="17.25" customHeight="1" x14ac:dyDescent="0.25">
      <c r="A19" s="16">
        <v>9788886423984</v>
      </c>
      <c r="B19" s="15" t="s">
        <v>21</v>
      </c>
      <c r="C19" s="6">
        <v>9</v>
      </c>
      <c r="D19" s="7">
        <f t="shared" si="0"/>
        <v>6</v>
      </c>
      <c r="E19" s="7">
        <f t="shared" si="1"/>
        <v>3</v>
      </c>
      <c r="F19" s="8">
        <v>5</v>
      </c>
      <c r="G19" s="9">
        <f t="shared" si="2"/>
        <v>15</v>
      </c>
      <c r="H19" s="8">
        <f t="shared" si="3"/>
        <v>14.42</v>
      </c>
      <c r="I19" s="8">
        <f t="shared" si="4"/>
        <v>0.57999999999999996</v>
      </c>
      <c r="K19" s="12"/>
      <c r="L19" s="12"/>
      <c r="M19" s="12"/>
      <c r="N19" s="12"/>
    </row>
    <row r="20" spans="1:14" ht="17.25" customHeight="1" x14ac:dyDescent="0.25">
      <c r="A20" s="16">
        <v>9788895983233</v>
      </c>
      <c r="B20" s="15" t="s">
        <v>22</v>
      </c>
      <c r="C20" s="6">
        <v>1</v>
      </c>
      <c r="D20" s="7">
        <f t="shared" si="0"/>
        <v>1</v>
      </c>
      <c r="E20" s="7">
        <f t="shared" si="1"/>
        <v>0</v>
      </c>
      <c r="F20" s="8">
        <v>10</v>
      </c>
      <c r="G20" s="9">
        <f t="shared" si="2"/>
        <v>0</v>
      </c>
      <c r="H20" s="8">
        <f t="shared" si="3"/>
        <v>0</v>
      </c>
      <c r="I20" s="8">
        <f t="shared" si="4"/>
        <v>0</v>
      </c>
      <c r="K20" s="11"/>
      <c r="L20" s="12"/>
      <c r="M20" s="12"/>
      <c r="N20" s="12"/>
    </row>
    <row r="21" spans="1:14" ht="17.25" customHeight="1" x14ac:dyDescent="0.25">
      <c r="A21" s="16">
        <v>9788895983213</v>
      </c>
      <c r="B21" s="15" t="s">
        <v>23</v>
      </c>
      <c r="C21" s="6">
        <v>1</v>
      </c>
      <c r="D21" s="7">
        <f t="shared" si="0"/>
        <v>1</v>
      </c>
      <c r="E21" s="7">
        <f t="shared" si="1"/>
        <v>0</v>
      </c>
      <c r="F21" s="8">
        <v>3.8</v>
      </c>
      <c r="G21" s="9">
        <f t="shared" si="2"/>
        <v>0</v>
      </c>
      <c r="H21" s="8">
        <f t="shared" si="3"/>
        <v>0</v>
      </c>
      <c r="I21" s="8">
        <f t="shared" si="4"/>
        <v>0</v>
      </c>
      <c r="K21" s="11"/>
      <c r="L21" s="12"/>
      <c r="M21" s="12"/>
      <c r="N21" s="12"/>
    </row>
    <row r="22" spans="1:14" ht="17.25" customHeight="1" x14ac:dyDescent="0.25">
      <c r="A22" s="16">
        <v>9788895983264</v>
      </c>
      <c r="B22" s="15" t="s">
        <v>24</v>
      </c>
      <c r="C22" s="6">
        <v>3</v>
      </c>
      <c r="D22" s="7">
        <f t="shared" si="0"/>
        <v>2</v>
      </c>
      <c r="E22" s="7">
        <f t="shared" si="1"/>
        <v>1</v>
      </c>
      <c r="F22" s="8">
        <v>10</v>
      </c>
      <c r="G22" s="9">
        <f t="shared" si="2"/>
        <v>10</v>
      </c>
      <c r="H22" s="8">
        <f t="shared" si="3"/>
        <v>9.61</v>
      </c>
      <c r="I22" s="8">
        <f t="shared" si="4"/>
        <v>0.39</v>
      </c>
      <c r="K22" s="11"/>
      <c r="L22" s="12"/>
      <c r="M22" s="12"/>
      <c r="N22" s="12"/>
    </row>
    <row r="23" spans="1:14" ht="17.25" customHeight="1" x14ac:dyDescent="0.25">
      <c r="A23" s="16">
        <v>9788895983226</v>
      </c>
      <c r="B23" s="15" t="s">
        <v>25</v>
      </c>
      <c r="C23" s="6">
        <v>3</v>
      </c>
      <c r="D23" s="7">
        <f t="shared" si="0"/>
        <v>2</v>
      </c>
      <c r="E23" s="7">
        <f t="shared" si="1"/>
        <v>1</v>
      </c>
      <c r="F23" s="8">
        <v>3.8</v>
      </c>
      <c r="G23" s="9">
        <f t="shared" si="2"/>
        <v>3.8</v>
      </c>
      <c r="H23" s="8">
        <f t="shared" si="3"/>
        <v>3.65</v>
      </c>
      <c r="I23" s="8">
        <f t="shared" si="4"/>
        <v>0.15</v>
      </c>
      <c r="K23" s="11"/>
      <c r="L23" s="12"/>
      <c r="M23" s="12"/>
      <c r="N23" s="12"/>
    </row>
    <row r="24" spans="1:14" ht="17.25" customHeight="1" x14ac:dyDescent="0.25">
      <c r="A24" s="16">
        <v>9788895983288</v>
      </c>
      <c r="B24" s="15" t="s">
        <v>26</v>
      </c>
      <c r="C24" s="6">
        <v>3</v>
      </c>
      <c r="D24" s="7">
        <f t="shared" si="0"/>
        <v>2</v>
      </c>
      <c r="E24" s="7">
        <f t="shared" si="1"/>
        <v>1</v>
      </c>
      <c r="F24" s="8">
        <v>10</v>
      </c>
      <c r="G24" s="9">
        <f t="shared" si="2"/>
        <v>10</v>
      </c>
      <c r="H24" s="8">
        <f t="shared" si="3"/>
        <v>9.61</v>
      </c>
      <c r="I24" s="8">
        <f t="shared" si="4"/>
        <v>0.39</v>
      </c>
      <c r="K24" s="11"/>
      <c r="L24" s="12"/>
      <c r="M24" s="12"/>
      <c r="N24" s="12"/>
    </row>
    <row r="25" spans="1:14" ht="17.25" customHeight="1" x14ac:dyDescent="0.25">
      <c r="A25" s="16">
        <v>9788895983240</v>
      </c>
      <c r="B25" s="15" t="s">
        <v>27</v>
      </c>
      <c r="C25" s="6">
        <v>3</v>
      </c>
      <c r="D25" s="7">
        <f t="shared" si="0"/>
        <v>2</v>
      </c>
      <c r="E25" s="7">
        <f t="shared" si="1"/>
        <v>1</v>
      </c>
      <c r="F25" s="8">
        <v>3.8</v>
      </c>
      <c r="G25" s="9">
        <f t="shared" si="2"/>
        <v>3.8</v>
      </c>
      <c r="H25" s="8">
        <f t="shared" si="3"/>
        <v>3.65</v>
      </c>
      <c r="I25" s="8">
        <f t="shared" si="4"/>
        <v>0.15</v>
      </c>
      <c r="K25" s="11"/>
      <c r="L25" s="12"/>
      <c r="M25" s="12"/>
      <c r="N25" s="12"/>
    </row>
    <row r="26" spans="1:14" ht="17.25" customHeight="1" x14ac:dyDescent="0.25">
      <c r="A26" s="17">
        <v>9788886423236</v>
      </c>
      <c r="B26" s="15" t="s">
        <v>28</v>
      </c>
      <c r="C26" s="6">
        <v>8</v>
      </c>
      <c r="D26" s="7">
        <f t="shared" si="0"/>
        <v>6</v>
      </c>
      <c r="E26" s="7">
        <f t="shared" si="1"/>
        <v>2</v>
      </c>
      <c r="F26" s="8">
        <v>2</v>
      </c>
      <c r="G26" s="9">
        <f t="shared" si="2"/>
        <v>4</v>
      </c>
      <c r="H26" s="8">
        <f t="shared" si="3"/>
        <v>3.84</v>
      </c>
      <c r="I26" s="8">
        <f t="shared" si="4"/>
        <v>0.16</v>
      </c>
      <c r="K26" s="11"/>
      <c r="L26" s="12"/>
      <c r="M26" s="12"/>
      <c r="N26" s="12"/>
    </row>
    <row r="27" spans="1:14" ht="17.25" customHeight="1" x14ac:dyDescent="0.25">
      <c r="A27" s="17">
        <v>9791280736192</v>
      </c>
      <c r="B27" s="15" t="s">
        <v>29</v>
      </c>
      <c r="C27" s="6">
        <v>10</v>
      </c>
      <c r="D27" s="7">
        <f t="shared" si="0"/>
        <v>7</v>
      </c>
      <c r="E27" s="7">
        <f t="shared" si="1"/>
        <v>3</v>
      </c>
      <c r="F27" s="8">
        <v>10</v>
      </c>
      <c r="G27" s="9">
        <f t="shared" si="2"/>
        <v>30</v>
      </c>
      <c r="H27" s="8">
        <f t="shared" si="3"/>
        <v>28.84</v>
      </c>
      <c r="I27" s="8">
        <f t="shared" si="4"/>
        <v>1.1599999999999999</v>
      </c>
      <c r="K27" s="11"/>
      <c r="L27" s="12"/>
      <c r="M27" s="12"/>
      <c r="N27" s="12"/>
    </row>
    <row r="28" spans="1:14" ht="17.25" customHeight="1" x14ac:dyDescent="0.25">
      <c r="A28" s="14">
        <v>9791280736260</v>
      </c>
      <c r="B28" s="13" t="s">
        <v>77</v>
      </c>
      <c r="C28" s="6">
        <v>1</v>
      </c>
      <c r="D28" s="7">
        <f t="shared" si="0"/>
        <v>1</v>
      </c>
      <c r="E28" s="7">
        <f t="shared" si="1"/>
        <v>0</v>
      </c>
      <c r="F28" s="8">
        <v>2.5</v>
      </c>
      <c r="G28" s="9">
        <f t="shared" si="2"/>
        <v>0</v>
      </c>
      <c r="H28" s="8">
        <f t="shared" si="3"/>
        <v>0</v>
      </c>
      <c r="I28" s="8">
        <f t="shared" si="4"/>
        <v>0</v>
      </c>
      <c r="K28" s="11"/>
      <c r="L28" s="12"/>
      <c r="M28" s="12"/>
      <c r="N28" s="12"/>
    </row>
    <row r="29" spans="1:14" ht="17.25" customHeight="1" x14ac:dyDescent="0.25">
      <c r="A29" s="17">
        <v>9788895983325</v>
      </c>
      <c r="B29" s="15" t="s">
        <v>30</v>
      </c>
      <c r="C29" s="6">
        <v>1</v>
      </c>
      <c r="D29" s="7">
        <f>ROUND(C29*70%,0)</f>
        <v>1</v>
      </c>
      <c r="E29" s="7">
        <f>ROUND(C29-D29,0)</f>
        <v>0</v>
      </c>
      <c r="F29" s="8">
        <v>3.8</v>
      </c>
      <c r="G29" s="9">
        <f>E29*F29</f>
        <v>0</v>
      </c>
      <c r="H29" s="8">
        <f>ROUNDDOWN(G29/1.04,2)</f>
        <v>0</v>
      </c>
      <c r="I29" s="8">
        <f>ROUND(G29-H29,2)</f>
        <v>0</v>
      </c>
      <c r="K29" s="11"/>
      <c r="L29" s="12"/>
      <c r="M29" s="12"/>
      <c r="N29" s="12"/>
    </row>
    <row r="30" spans="1:14" ht="17.25" customHeight="1" x14ac:dyDescent="0.25">
      <c r="A30" s="17">
        <v>9788886423755</v>
      </c>
      <c r="B30" s="15" t="s">
        <v>31</v>
      </c>
      <c r="C30" s="6">
        <v>1</v>
      </c>
      <c r="D30" s="7">
        <f>ROUND(C30*70%,0)</f>
        <v>1</v>
      </c>
      <c r="E30" s="7">
        <f>ROUND(C30-D30,0)</f>
        <v>0</v>
      </c>
      <c r="F30" s="8">
        <v>4.5</v>
      </c>
      <c r="G30" s="9">
        <f>E30*F30</f>
        <v>0</v>
      </c>
      <c r="H30" s="8">
        <f>ROUNDDOWN(G30/1.04,2)</f>
        <v>0</v>
      </c>
      <c r="I30" s="8">
        <f>ROUND(G30-H30,2)</f>
        <v>0</v>
      </c>
      <c r="K30" s="11"/>
      <c r="L30" s="12"/>
      <c r="M30" s="12"/>
      <c r="N30" s="12"/>
    </row>
    <row r="31" spans="1:14" ht="17.25" customHeight="1" x14ac:dyDescent="0.25">
      <c r="A31" s="17">
        <v>9788886423144</v>
      </c>
      <c r="B31" s="15" t="s">
        <v>32</v>
      </c>
      <c r="C31" s="6">
        <v>6</v>
      </c>
      <c r="D31" s="7">
        <f t="shared" si="0"/>
        <v>4</v>
      </c>
      <c r="E31" s="7">
        <f t="shared" si="1"/>
        <v>2</v>
      </c>
      <c r="F31" s="8">
        <v>8</v>
      </c>
      <c r="G31" s="9">
        <f t="shared" si="2"/>
        <v>16</v>
      </c>
      <c r="H31" s="8">
        <f t="shared" si="3"/>
        <v>15.38</v>
      </c>
      <c r="I31" s="8">
        <f t="shared" si="4"/>
        <v>0.62</v>
      </c>
      <c r="K31" s="11"/>
      <c r="L31" s="12"/>
      <c r="M31" s="12"/>
      <c r="N31" s="12"/>
    </row>
    <row r="32" spans="1:14" ht="17.25" customHeight="1" x14ac:dyDescent="0.25">
      <c r="A32" s="17">
        <v>9788886423601</v>
      </c>
      <c r="B32" s="15" t="s">
        <v>33</v>
      </c>
      <c r="C32" s="6">
        <v>764</v>
      </c>
      <c r="D32" s="7">
        <f t="shared" si="0"/>
        <v>535</v>
      </c>
      <c r="E32" s="7">
        <f t="shared" si="1"/>
        <v>229</v>
      </c>
      <c r="F32" s="8">
        <v>2.5</v>
      </c>
      <c r="G32" s="9">
        <f t="shared" si="2"/>
        <v>572.5</v>
      </c>
      <c r="H32" s="8">
        <f t="shared" si="3"/>
        <v>550.48</v>
      </c>
      <c r="I32" s="8">
        <f t="shared" si="4"/>
        <v>22.02</v>
      </c>
      <c r="K32" s="11"/>
      <c r="L32" s="12"/>
      <c r="M32" s="12"/>
      <c r="N32" s="12"/>
    </row>
    <row r="33" spans="1:14" ht="17.25" customHeight="1" x14ac:dyDescent="0.25">
      <c r="A33" s="17">
        <v>9788886423618</v>
      </c>
      <c r="B33" s="15" t="s">
        <v>34</v>
      </c>
      <c r="C33" s="6">
        <v>237</v>
      </c>
      <c r="D33" s="7">
        <f t="shared" si="0"/>
        <v>166</v>
      </c>
      <c r="E33" s="7">
        <f t="shared" si="1"/>
        <v>71</v>
      </c>
      <c r="F33" s="8">
        <v>2.5</v>
      </c>
      <c r="G33" s="9">
        <f t="shared" si="2"/>
        <v>177.5</v>
      </c>
      <c r="H33" s="8">
        <f t="shared" si="3"/>
        <v>170.67</v>
      </c>
      <c r="I33" s="8">
        <f t="shared" si="4"/>
        <v>6.83</v>
      </c>
      <c r="K33" s="11"/>
      <c r="L33" s="12"/>
      <c r="M33" s="12"/>
      <c r="N33" s="12"/>
    </row>
    <row r="34" spans="1:14" ht="17.25" customHeight="1" x14ac:dyDescent="0.25">
      <c r="A34" s="17">
        <v>9788895983684</v>
      </c>
      <c r="B34" s="15" t="s">
        <v>35</v>
      </c>
      <c r="C34" s="6">
        <v>204</v>
      </c>
      <c r="D34" s="7">
        <f t="shared" si="0"/>
        <v>143</v>
      </c>
      <c r="E34" s="7">
        <f t="shared" si="1"/>
        <v>61</v>
      </c>
      <c r="F34" s="8">
        <v>1.8</v>
      </c>
      <c r="G34" s="9">
        <f t="shared" si="2"/>
        <v>109.8</v>
      </c>
      <c r="H34" s="8">
        <f t="shared" si="3"/>
        <v>105.57</v>
      </c>
      <c r="I34" s="8">
        <f t="shared" si="4"/>
        <v>4.2300000000000004</v>
      </c>
      <c r="K34" s="11"/>
      <c r="L34" s="12"/>
      <c r="M34" s="12"/>
      <c r="N34" s="12"/>
    </row>
    <row r="35" spans="1:14" ht="17.25" customHeight="1" x14ac:dyDescent="0.25">
      <c r="A35" s="14">
        <v>9791280736239</v>
      </c>
      <c r="B35" s="13" t="s">
        <v>78</v>
      </c>
      <c r="C35" s="6">
        <v>1</v>
      </c>
      <c r="D35" s="7">
        <f t="shared" si="0"/>
        <v>1</v>
      </c>
      <c r="E35" s="7">
        <f t="shared" si="1"/>
        <v>0</v>
      </c>
      <c r="F35" s="8">
        <v>25</v>
      </c>
      <c r="G35" s="9">
        <f t="shared" si="2"/>
        <v>0</v>
      </c>
      <c r="H35" s="8">
        <f t="shared" si="3"/>
        <v>0</v>
      </c>
      <c r="I35" s="8">
        <f t="shared" si="4"/>
        <v>0</v>
      </c>
      <c r="K35" s="11"/>
      <c r="L35" s="12"/>
      <c r="M35" s="12"/>
      <c r="N35" s="12"/>
    </row>
    <row r="36" spans="1:14" ht="17.25" customHeight="1" x14ac:dyDescent="0.25">
      <c r="A36" s="16">
        <v>9791280736055</v>
      </c>
      <c r="B36" s="15" t="s">
        <v>36</v>
      </c>
      <c r="C36" s="6">
        <v>5</v>
      </c>
      <c r="D36" s="7">
        <f t="shared" si="0"/>
        <v>4</v>
      </c>
      <c r="E36" s="7">
        <f t="shared" si="1"/>
        <v>1</v>
      </c>
      <c r="F36" s="8">
        <v>12</v>
      </c>
      <c r="G36" s="9">
        <f t="shared" si="2"/>
        <v>12</v>
      </c>
      <c r="H36" s="8">
        <f t="shared" si="3"/>
        <v>11.53</v>
      </c>
      <c r="I36" s="8">
        <f t="shared" si="4"/>
        <v>0.47</v>
      </c>
      <c r="K36" s="11"/>
      <c r="L36" s="12"/>
      <c r="M36" s="12"/>
      <c r="N36" s="12"/>
    </row>
    <row r="37" spans="1:14" ht="17.25" customHeight="1" x14ac:dyDescent="0.25">
      <c r="A37" s="14">
        <v>9791280736093</v>
      </c>
      <c r="B37" s="13" t="s">
        <v>37</v>
      </c>
      <c r="C37" s="6">
        <v>3</v>
      </c>
      <c r="D37" s="7">
        <f t="shared" si="0"/>
        <v>2</v>
      </c>
      <c r="E37" s="7">
        <f t="shared" si="1"/>
        <v>1</v>
      </c>
      <c r="F37" s="8">
        <v>35</v>
      </c>
      <c r="G37" s="9">
        <f t="shared" si="2"/>
        <v>35</v>
      </c>
      <c r="H37" s="8">
        <f t="shared" si="3"/>
        <v>33.65</v>
      </c>
      <c r="I37" s="8">
        <f t="shared" si="4"/>
        <v>1.35</v>
      </c>
      <c r="K37" s="11"/>
      <c r="L37" s="12"/>
      <c r="M37" s="12"/>
      <c r="N37" s="12"/>
    </row>
    <row r="38" spans="1:14" ht="17.25" customHeight="1" x14ac:dyDescent="0.25">
      <c r="A38" s="16">
        <v>9788895983677</v>
      </c>
      <c r="B38" s="15" t="s">
        <v>38</v>
      </c>
      <c r="C38" s="6">
        <v>1</v>
      </c>
      <c r="D38" s="7">
        <f t="shared" si="0"/>
        <v>1</v>
      </c>
      <c r="E38" s="7">
        <f t="shared" si="1"/>
        <v>0</v>
      </c>
      <c r="F38" s="8">
        <v>15</v>
      </c>
      <c r="G38" s="9">
        <f t="shared" si="2"/>
        <v>0</v>
      </c>
      <c r="H38" s="8">
        <f t="shared" si="3"/>
        <v>0</v>
      </c>
      <c r="I38" s="8">
        <f t="shared" si="4"/>
        <v>0</v>
      </c>
      <c r="K38" s="11"/>
      <c r="L38" s="12"/>
      <c r="M38" s="12"/>
      <c r="N38" s="12"/>
    </row>
    <row r="39" spans="1:14" ht="17.25" customHeight="1" x14ac:dyDescent="0.25">
      <c r="A39" s="14">
        <v>9791280736413</v>
      </c>
      <c r="B39" s="13" t="s">
        <v>79</v>
      </c>
      <c r="C39" s="6">
        <v>1</v>
      </c>
      <c r="D39" s="7">
        <f t="shared" ref="D39:D79" si="5">ROUND(C39*70%,0)</f>
        <v>1</v>
      </c>
      <c r="E39" s="7">
        <f t="shared" ref="E39:E79" si="6">ROUND(C39-D39,0)</f>
        <v>0</v>
      </c>
      <c r="F39" s="8">
        <v>10</v>
      </c>
      <c r="G39" s="9">
        <f t="shared" ref="G39:G79" si="7">E39*F39</f>
        <v>0</v>
      </c>
      <c r="H39" s="8">
        <f t="shared" ref="H39:H79" si="8">ROUNDDOWN(G39/1.04,2)</f>
        <v>0</v>
      </c>
      <c r="I39" s="8">
        <f t="shared" ref="I39:I79" si="9">ROUND(G39-H39,2)</f>
        <v>0</v>
      </c>
      <c r="K39" s="11"/>
      <c r="L39" s="12"/>
      <c r="M39" s="12"/>
      <c r="N39" s="12"/>
    </row>
    <row r="40" spans="1:14" ht="17.25" customHeight="1" x14ac:dyDescent="0.25">
      <c r="A40" s="16">
        <v>9788886423939</v>
      </c>
      <c r="B40" s="15" t="s">
        <v>39</v>
      </c>
      <c r="C40" s="6">
        <v>4</v>
      </c>
      <c r="D40" s="7">
        <f t="shared" si="5"/>
        <v>3</v>
      </c>
      <c r="E40" s="7">
        <f t="shared" si="6"/>
        <v>1</v>
      </c>
      <c r="F40" s="8">
        <v>0.9</v>
      </c>
      <c r="G40" s="9">
        <f t="shared" si="7"/>
        <v>0.9</v>
      </c>
      <c r="H40" s="8">
        <f t="shared" si="8"/>
        <v>0.86</v>
      </c>
      <c r="I40" s="8">
        <f t="shared" si="9"/>
        <v>0.04</v>
      </c>
      <c r="K40" s="11"/>
      <c r="L40" s="12"/>
      <c r="M40" s="12"/>
      <c r="N40" s="12"/>
    </row>
    <row r="41" spans="1:14" ht="17.25" customHeight="1" x14ac:dyDescent="0.25">
      <c r="A41" s="16">
        <v>9788895983448</v>
      </c>
      <c r="B41" s="15" t="s">
        <v>40</v>
      </c>
      <c r="C41" s="6">
        <v>13</v>
      </c>
      <c r="D41" s="7">
        <f>ROUND(C41*70%,0)</f>
        <v>9</v>
      </c>
      <c r="E41" s="7">
        <f>ROUND(C41-D41,0)</f>
        <v>4</v>
      </c>
      <c r="F41" s="8">
        <v>3.5</v>
      </c>
      <c r="G41" s="9">
        <f>E41*F41</f>
        <v>14</v>
      </c>
      <c r="H41" s="8">
        <f>ROUNDDOWN(G41/1.04,2)</f>
        <v>13.46</v>
      </c>
      <c r="I41" s="8">
        <f>ROUND(G41-H41,2)</f>
        <v>0.54</v>
      </c>
      <c r="K41" s="11"/>
      <c r="L41" s="12"/>
      <c r="M41" s="12"/>
      <c r="N41" s="12"/>
    </row>
    <row r="42" spans="1:14" ht="17.25" customHeight="1" x14ac:dyDescent="0.25">
      <c r="A42" s="14">
        <v>9791280736505</v>
      </c>
      <c r="B42" s="15" t="s">
        <v>41</v>
      </c>
      <c r="C42" s="6">
        <v>60</v>
      </c>
      <c r="D42" s="7">
        <f>ROUND(C42*70%,0)</f>
        <v>42</v>
      </c>
      <c r="E42" s="7">
        <f>ROUND(C42-D42,0)</f>
        <v>18</v>
      </c>
      <c r="F42" s="8">
        <v>2.8</v>
      </c>
      <c r="G42" s="9">
        <f>E42*F42</f>
        <v>50.4</v>
      </c>
      <c r="H42" s="8">
        <f>ROUNDDOWN(G42/1.04,2)</f>
        <v>48.46</v>
      </c>
      <c r="I42" s="8">
        <f>ROUND(G42-H42,2)</f>
        <v>1.94</v>
      </c>
      <c r="K42" s="11"/>
      <c r="L42" s="12"/>
      <c r="M42" s="12"/>
      <c r="N42" s="12"/>
    </row>
    <row r="43" spans="1:14" ht="17.25" customHeight="1" x14ac:dyDescent="0.25">
      <c r="A43" s="14">
        <v>9788895983837</v>
      </c>
      <c r="B43" s="13" t="s">
        <v>42</v>
      </c>
      <c r="C43" s="6">
        <v>95</v>
      </c>
      <c r="D43" s="7">
        <f t="shared" si="5"/>
        <v>67</v>
      </c>
      <c r="E43" s="7">
        <f t="shared" si="6"/>
        <v>28</v>
      </c>
      <c r="F43" s="8">
        <v>1.9</v>
      </c>
      <c r="G43" s="9">
        <f t="shared" si="7"/>
        <v>53.199999999999996</v>
      </c>
      <c r="H43" s="8">
        <f t="shared" si="8"/>
        <v>51.15</v>
      </c>
      <c r="I43" s="8">
        <f t="shared" si="9"/>
        <v>2.0499999999999998</v>
      </c>
      <c r="K43" s="11"/>
      <c r="L43" s="12"/>
      <c r="M43" s="12"/>
      <c r="N43" s="12"/>
    </row>
    <row r="44" spans="1:14" ht="17.25" customHeight="1" x14ac:dyDescent="0.25">
      <c r="A44" s="14">
        <v>9791280736475</v>
      </c>
      <c r="B44" s="13" t="s">
        <v>80</v>
      </c>
      <c r="C44" s="6">
        <v>55</v>
      </c>
      <c r="D44" s="7">
        <f>ROUND(C44*70%,0)</f>
        <v>39</v>
      </c>
      <c r="E44" s="7">
        <f t="shared" ref="E44:E49" si="10">ROUND(C44-D44,0)</f>
        <v>16</v>
      </c>
      <c r="F44" s="8">
        <v>2.5</v>
      </c>
      <c r="G44" s="9">
        <f t="shared" ref="G44:G49" si="11">E44*F44</f>
        <v>40</v>
      </c>
      <c r="H44" s="8">
        <f>ROUNDDOWN(G44/1.04,2)</f>
        <v>38.46</v>
      </c>
      <c r="I44" s="8">
        <f t="shared" ref="I44:I49" si="12">ROUND(G44-H44,2)</f>
        <v>1.54</v>
      </c>
      <c r="K44" s="11"/>
      <c r="L44" s="12"/>
      <c r="M44" s="12"/>
      <c r="N44" s="12"/>
    </row>
    <row r="45" spans="1:14" ht="17.25" customHeight="1" x14ac:dyDescent="0.25">
      <c r="A45" s="16">
        <v>9788895983202</v>
      </c>
      <c r="B45" s="15" t="s">
        <v>43</v>
      </c>
      <c r="C45" s="6">
        <v>1</v>
      </c>
      <c r="D45" s="7">
        <f t="shared" si="5"/>
        <v>1</v>
      </c>
      <c r="E45" s="7">
        <f t="shared" si="10"/>
        <v>0</v>
      </c>
      <c r="F45" s="8">
        <v>3</v>
      </c>
      <c r="G45" s="9">
        <f t="shared" si="11"/>
        <v>0</v>
      </c>
      <c r="H45" s="8">
        <f t="shared" si="8"/>
        <v>0</v>
      </c>
      <c r="I45" s="8">
        <f t="shared" si="12"/>
        <v>0</v>
      </c>
      <c r="K45" s="11"/>
      <c r="L45" s="12"/>
      <c r="M45" s="12"/>
      <c r="N45" s="12"/>
    </row>
    <row r="46" spans="1:14" ht="17.25" customHeight="1" x14ac:dyDescent="0.25">
      <c r="A46" s="17">
        <v>9788895983592</v>
      </c>
      <c r="B46" s="15" t="s">
        <v>44</v>
      </c>
      <c r="C46" s="6">
        <v>1024</v>
      </c>
      <c r="D46" s="7">
        <f>ROUND(C46*70%,0)</f>
        <v>717</v>
      </c>
      <c r="E46" s="7">
        <f t="shared" si="10"/>
        <v>307</v>
      </c>
      <c r="F46" s="8">
        <v>1</v>
      </c>
      <c r="G46" s="9">
        <f t="shared" si="11"/>
        <v>307</v>
      </c>
      <c r="H46" s="8">
        <f>ROUNDDOWN(G46/1.04,2)</f>
        <v>295.19</v>
      </c>
      <c r="I46" s="8">
        <f t="shared" si="12"/>
        <v>11.81</v>
      </c>
      <c r="K46" s="11"/>
      <c r="L46" s="12"/>
      <c r="M46" s="12"/>
      <c r="N46" s="12"/>
    </row>
    <row r="47" spans="1:14" ht="17.25" customHeight="1" x14ac:dyDescent="0.25">
      <c r="A47" s="17">
        <v>9788895983585</v>
      </c>
      <c r="B47" s="15" t="s">
        <v>45</v>
      </c>
      <c r="C47" s="6">
        <v>113</v>
      </c>
      <c r="D47" s="7">
        <f>ROUND(C47*70%,0)</f>
        <v>79</v>
      </c>
      <c r="E47" s="7">
        <f t="shared" si="10"/>
        <v>34</v>
      </c>
      <c r="F47" s="8">
        <v>0.8</v>
      </c>
      <c r="G47" s="9">
        <f t="shared" si="11"/>
        <v>27.200000000000003</v>
      </c>
      <c r="H47" s="8">
        <f>ROUNDDOWN(G47/1.04,2)</f>
        <v>26.15</v>
      </c>
      <c r="I47" s="8">
        <f t="shared" si="12"/>
        <v>1.05</v>
      </c>
      <c r="K47" s="11"/>
      <c r="L47" s="12"/>
      <c r="M47" s="12"/>
      <c r="N47" s="12"/>
    </row>
    <row r="48" spans="1:14" ht="17.25" customHeight="1" x14ac:dyDescent="0.25">
      <c r="A48" s="14">
        <v>9791280736468</v>
      </c>
      <c r="B48" s="13" t="s">
        <v>81</v>
      </c>
      <c r="C48" s="6">
        <v>45</v>
      </c>
      <c r="D48" s="7">
        <f>ROUND(C48*70%,0)</f>
        <v>32</v>
      </c>
      <c r="E48" s="7">
        <f t="shared" si="10"/>
        <v>13</v>
      </c>
      <c r="F48" s="8">
        <v>2.5</v>
      </c>
      <c r="G48" s="9">
        <f t="shared" si="11"/>
        <v>32.5</v>
      </c>
      <c r="H48" s="8">
        <f>ROUNDDOWN(G48/1.04,2)</f>
        <v>31.25</v>
      </c>
      <c r="I48" s="8">
        <f t="shared" si="12"/>
        <v>1.25</v>
      </c>
      <c r="K48" s="11"/>
      <c r="L48" s="12"/>
      <c r="M48" s="12"/>
      <c r="N48" s="12"/>
    </row>
    <row r="49" spans="1:14" ht="17.25" customHeight="1" x14ac:dyDescent="0.25">
      <c r="A49" s="18">
        <v>9788895983561</v>
      </c>
      <c r="B49" s="15" t="s">
        <v>46</v>
      </c>
      <c r="C49" s="6">
        <v>14</v>
      </c>
      <c r="D49" s="7">
        <f>ROUND(C49*70%,0)</f>
        <v>10</v>
      </c>
      <c r="E49" s="7">
        <f t="shared" si="10"/>
        <v>4</v>
      </c>
      <c r="F49" s="8">
        <v>1</v>
      </c>
      <c r="G49" s="9">
        <f t="shared" si="11"/>
        <v>4</v>
      </c>
      <c r="H49" s="8">
        <f>ROUNDDOWN(G49/1.04,2)</f>
        <v>3.84</v>
      </c>
      <c r="I49" s="8">
        <f t="shared" si="12"/>
        <v>0.16</v>
      </c>
      <c r="K49" s="11"/>
      <c r="L49" s="12"/>
      <c r="M49" s="12"/>
      <c r="N49" s="12"/>
    </row>
    <row r="50" spans="1:14" ht="17.25" customHeight="1" x14ac:dyDescent="0.25">
      <c r="A50" s="17">
        <v>9788886423946</v>
      </c>
      <c r="B50" s="15" t="s">
        <v>47</v>
      </c>
      <c r="C50" s="6">
        <v>153</v>
      </c>
      <c r="D50" s="7">
        <f t="shared" si="5"/>
        <v>107</v>
      </c>
      <c r="E50" s="7">
        <f t="shared" si="6"/>
        <v>46</v>
      </c>
      <c r="F50" s="8">
        <v>3</v>
      </c>
      <c r="G50" s="9">
        <f t="shared" si="7"/>
        <v>138</v>
      </c>
      <c r="H50" s="8">
        <f t="shared" si="8"/>
        <v>132.69</v>
      </c>
      <c r="I50" s="8">
        <f t="shared" si="9"/>
        <v>5.31</v>
      </c>
      <c r="K50" s="11"/>
      <c r="L50" s="12"/>
      <c r="M50" s="12"/>
      <c r="N50" s="12"/>
    </row>
    <row r="51" spans="1:14" ht="17.25" customHeight="1" x14ac:dyDescent="0.25">
      <c r="A51" s="17">
        <v>9788886423953</v>
      </c>
      <c r="B51" s="15" t="s">
        <v>48</v>
      </c>
      <c r="C51" s="6">
        <v>18</v>
      </c>
      <c r="D51" s="7">
        <f t="shared" si="5"/>
        <v>13</v>
      </c>
      <c r="E51" s="7">
        <f t="shared" si="6"/>
        <v>5</v>
      </c>
      <c r="F51" s="8">
        <v>5</v>
      </c>
      <c r="G51" s="9">
        <f t="shared" si="7"/>
        <v>25</v>
      </c>
      <c r="H51" s="8">
        <f t="shared" si="8"/>
        <v>24.03</v>
      </c>
      <c r="I51" s="8">
        <f t="shared" si="9"/>
        <v>0.97</v>
      </c>
      <c r="K51" s="11"/>
      <c r="L51" s="12"/>
      <c r="M51" s="12"/>
      <c r="N51" s="12"/>
    </row>
    <row r="52" spans="1:14" ht="17.25" customHeight="1" x14ac:dyDescent="0.25">
      <c r="A52" s="16">
        <v>9788886423076</v>
      </c>
      <c r="B52" s="15" t="s">
        <v>49</v>
      </c>
      <c r="C52" s="6">
        <v>1</v>
      </c>
      <c r="D52" s="7">
        <f t="shared" si="5"/>
        <v>1</v>
      </c>
      <c r="E52" s="7">
        <f t="shared" si="6"/>
        <v>0</v>
      </c>
      <c r="F52" s="8">
        <v>2.4</v>
      </c>
      <c r="G52" s="9">
        <f t="shared" si="7"/>
        <v>0</v>
      </c>
      <c r="H52" s="8">
        <f t="shared" si="8"/>
        <v>0</v>
      </c>
      <c r="I52" s="8">
        <f t="shared" si="9"/>
        <v>0</v>
      </c>
      <c r="K52" s="11"/>
      <c r="L52" s="12"/>
      <c r="M52" s="12"/>
      <c r="N52" s="12"/>
    </row>
    <row r="53" spans="1:14" ht="17.25" customHeight="1" x14ac:dyDescent="0.25">
      <c r="A53" s="16">
        <v>9788886423687</v>
      </c>
      <c r="B53" s="15" t="s">
        <v>50</v>
      </c>
      <c r="C53" s="6">
        <v>68</v>
      </c>
      <c r="D53" s="7">
        <f>ROUND(C53*70%,0)</f>
        <v>48</v>
      </c>
      <c r="E53" s="7">
        <f>ROUND(C53-D53,0)</f>
        <v>20</v>
      </c>
      <c r="F53" s="8">
        <v>3.5</v>
      </c>
      <c r="G53" s="9">
        <f>E53*F53</f>
        <v>70</v>
      </c>
      <c r="H53" s="8">
        <f>ROUNDDOWN(G53/1.04,2)</f>
        <v>67.3</v>
      </c>
      <c r="I53" s="8">
        <f>ROUND(G53-H53,2)</f>
        <v>2.7</v>
      </c>
      <c r="K53" s="11"/>
      <c r="L53" s="12"/>
      <c r="M53" s="12"/>
      <c r="N53" s="12"/>
    </row>
    <row r="54" spans="1:14" ht="17.25" customHeight="1" x14ac:dyDescent="0.25">
      <c r="A54" s="16">
        <v>9788886423786</v>
      </c>
      <c r="B54" s="15" t="s">
        <v>51</v>
      </c>
      <c r="C54" s="6">
        <v>2</v>
      </c>
      <c r="D54" s="7">
        <f>ROUND(C54*70%,0)</f>
        <v>1</v>
      </c>
      <c r="E54" s="7">
        <f>ROUND(C54-D54,0)</f>
        <v>1</v>
      </c>
      <c r="F54" s="8">
        <v>3.4</v>
      </c>
      <c r="G54" s="9">
        <f>E54*F54</f>
        <v>3.4</v>
      </c>
      <c r="H54" s="8">
        <f>ROUNDDOWN(G54/1.04,2)</f>
        <v>3.26</v>
      </c>
      <c r="I54" s="8">
        <f>ROUND(G54-H54,2)</f>
        <v>0.14000000000000001</v>
      </c>
      <c r="K54" s="11"/>
      <c r="L54" s="12"/>
      <c r="M54" s="12"/>
      <c r="N54" s="12"/>
    </row>
    <row r="55" spans="1:14" ht="17.25" customHeight="1" x14ac:dyDescent="0.25">
      <c r="A55" s="14">
        <v>9791280736574</v>
      </c>
      <c r="B55" s="13" t="s">
        <v>82</v>
      </c>
      <c r="C55" s="6">
        <v>100</v>
      </c>
      <c r="D55" s="7">
        <f>ROUND(C55*70%,0)</f>
        <v>70</v>
      </c>
      <c r="E55" s="7">
        <f>ROUND(C55-D55,0)</f>
        <v>30</v>
      </c>
      <c r="F55" s="8">
        <v>10</v>
      </c>
      <c r="G55" s="9">
        <f>E55*F55</f>
        <v>300</v>
      </c>
      <c r="H55" s="8">
        <f>ROUNDDOWN(G55/1.04,2)</f>
        <v>288.45999999999998</v>
      </c>
      <c r="I55" s="8">
        <f>ROUND(G55-H55,2)</f>
        <v>11.54</v>
      </c>
      <c r="K55" s="11"/>
      <c r="L55" s="12"/>
      <c r="M55" s="12"/>
      <c r="N55" s="12"/>
    </row>
    <row r="56" spans="1:14" ht="17.25" customHeight="1" x14ac:dyDescent="0.25">
      <c r="A56" s="14">
        <v>9791280736567</v>
      </c>
      <c r="B56" s="13" t="s">
        <v>83</v>
      </c>
      <c r="C56" s="6">
        <v>4</v>
      </c>
      <c r="D56" s="7">
        <f t="shared" si="5"/>
        <v>3</v>
      </c>
      <c r="E56" s="7">
        <f t="shared" si="6"/>
        <v>1</v>
      </c>
      <c r="F56" s="8">
        <v>20</v>
      </c>
      <c r="G56" s="9">
        <f t="shared" si="7"/>
        <v>20</v>
      </c>
      <c r="H56" s="8">
        <f t="shared" si="8"/>
        <v>19.23</v>
      </c>
      <c r="I56" s="8">
        <f t="shared" si="9"/>
        <v>0.77</v>
      </c>
      <c r="K56" s="11"/>
      <c r="L56" s="12"/>
      <c r="M56" s="12"/>
      <c r="N56" s="12"/>
    </row>
    <row r="57" spans="1:14" ht="17.25" customHeight="1" x14ac:dyDescent="0.25">
      <c r="A57" s="16">
        <v>9788895983417</v>
      </c>
      <c r="B57" s="15" t="s">
        <v>52</v>
      </c>
      <c r="C57" s="6">
        <v>16</v>
      </c>
      <c r="D57" s="7">
        <f t="shared" si="5"/>
        <v>11</v>
      </c>
      <c r="E57" s="7">
        <f t="shared" si="6"/>
        <v>5</v>
      </c>
      <c r="F57" s="8">
        <v>6</v>
      </c>
      <c r="G57" s="9">
        <f t="shared" si="7"/>
        <v>30</v>
      </c>
      <c r="H57" s="8">
        <f t="shared" si="8"/>
        <v>28.84</v>
      </c>
      <c r="I57" s="8">
        <f t="shared" si="9"/>
        <v>1.1599999999999999</v>
      </c>
      <c r="K57" s="12"/>
      <c r="L57" s="12"/>
      <c r="M57" s="12"/>
      <c r="N57" s="12"/>
    </row>
    <row r="58" spans="1:14" ht="17.25" customHeight="1" x14ac:dyDescent="0.25">
      <c r="A58" s="14">
        <v>9791280736598</v>
      </c>
      <c r="B58" s="13" t="s">
        <v>84</v>
      </c>
      <c r="C58" s="6">
        <v>124</v>
      </c>
      <c r="D58" s="7">
        <f t="shared" si="5"/>
        <v>87</v>
      </c>
      <c r="E58" s="7">
        <f t="shared" si="6"/>
        <v>37</v>
      </c>
      <c r="F58" s="8">
        <v>5</v>
      </c>
      <c r="G58" s="9">
        <f t="shared" si="7"/>
        <v>185</v>
      </c>
      <c r="H58" s="8">
        <f t="shared" si="8"/>
        <v>177.88</v>
      </c>
      <c r="I58" s="8">
        <f>ROUND(G58-H58,2)</f>
        <v>7.12</v>
      </c>
      <c r="K58" s="12"/>
      <c r="L58" s="12"/>
      <c r="M58" s="12"/>
      <c r="N58" s="12"/>
    </row>
    <row r="59" spans="1:14" ht="17.25" customHeight="1" x14ac:dyDescent="0.25">
      <c r="A59" s="14">
        <v>9791280736246</v>
      </c>
      <c r="B59" s="13" t="s">
        <v>85</v>
      </c>
      <c r="C59" s="6">
        <v>100</v>
      </c>
      <c r="D59" s="7">
        <f t="shared" ref="D59:D60" si="13">ROUND(C59*70%,0)</f>
        <v>70</v>
      </c>
      <c r="E59" s="7">
        <f t="shared" ref="E59:E60" si="14">ROUND(C59-D59,0)</f>
        <v>30</v>
      </c>
      <c r="F59" s="8">
        <v>18.5</v>
      </c>
      <c r="G59" s="9">
        <f t="shared" ref="G59:G60" si="15">E59*F59</f>
        <v>555</v>
      </c>
      <c r="H59" s="8">
        <f t="shared" si="8"/>
        <v>533.65</v>
      </c>
      <c r="I59" s="8">
        <f t="shared" ref="I59" si="16">ROUND(G59-H59,2)</f>
        <v>21.35</v>
      </c>
      <c r="K59" s="12"/>
      <c r="L59" s="12"/>
      <c r="M59" s="12"/>
      <c r="N59" s="12"/>
    </row>
    <row r="60" spans="1:14" ht="17.25" customHeight="1" x14ac:dyDescent="0.25">
      <c r="A60" s="14">
        <v>9791280736604</v>
      </c>
      <c r="B60" s="13" t="s">
        <v>86</v>
      </c>
      <c r="C60" s="6">
        <v>5</v>
      </c>
      <c r="D60" s="7">
        <f t="shared" si="13"/>
        <v>4</v>
      </c>
      <c r="E60" s="7">
        <f t="shared" si="14"/>
        <v>1</v>
      </c>
      <c r="F60" s="8">
        <v>10</v>
      </c>
      <c r="G60" s="9">
        <f t="shared" si="15"/>
        <v>10</v>
      </c>
      <c r="H60" s="8">
        <f t="shared" si="8"/>
        <v>9.61</v>
      </c>
      <c r="I60" s="8">
        <f t="shared" si="9"/>
        <v>0.39</v>
      </c>
      <c r="K60" s="12"/>
      <c r="L60" s="12"/>
      <c r="M60" s="12"/>
      <c r="N60" s="12"/>
    </row>
    <row r="61" spans="1:14" ht="17.25" customHeight="1" x14ac:dyDescent="0.25">
      <c r="A61" s="14">
        <v>9788895983714</v>
      </c>
      <c r="B61" s="13" t="s">
        <v>53</v>
      </c>
      <c r="C61" s="6">
        <v>1</v>
      </c>
      <c r="D61" s="7">
        <f t="shared" ref="D61" si="17">ROUND(C61*70%,0)</f>
        <v>1</v>
      </c>
      <c r="E61" s="7">
        <f t="shared" ref="E61" si="18">ROUND(C61-D61,0)</f>
        <v>0</v>
      </c>
      <c r="F61" s="8">
        <v>5</v>
      </c>
      <c r="G61" s="9">
        <f t="shared" ref="G61" si="19">E61*F61</f>
        <v>0</v>
      </c>
      <c r="H61" s="8">
        <f t="shared" si="8"/>
        <v>0</v>
      </c>
      <c r="I61" s="8">
        <f t="shared" si="9"/>
        <v>0</v>
      </c>
      <c r="K61" s="12"/>
      <c r="L61" s="12"/>
      <c r="M61" s="12"/>
      <c r="N61" s="12"/>
    </row>
    <row r="62" spans="1:14" ht="17.25" customHeight="1" x14ac:dyDescent="0.25">
      <c r="A62" s="14">
        <v>9788895983752</v>
      </c>
      <c r="B62" s="13" t="s">
        <v>54</v>
      </c>
      <c r="C62" s="6">
        <v>6</v>
      </c>
      <c r="D62" s="7">
        <f t="shared" ref="D62:D67" si="20">ROUND(C62*70%,0)</f>
        <v>4</v>
      </c>
      <c r="E62" s="7">
        <f>ROUND(C62-D62,0)</f>
        <v>2</v>
      </c>
      <c r="F62" s="8">
        <v>2.5</v>
      </c>
      <c r="G62" s="9">
        <f>E62*F62</f>
        <v>5</v>
      </c>
      <c r="H62" s="8">
        <f t="shared" si="8"/>
        <v>4.8</v>
      </c>
      <c r="I62" s="8">
        <f>ROUND(G62-H62,2)</f>
        <v>0.2</v>
      </c>
      <c r="K62" s="12"/>
      <c r="L62" s="12"/>
      <c r="M62" s="12"/>
      <c r="N62" s="12"/>
    </row>
    <row r="63" spans="1:14" ht="17.25" customHeight="1" x14ac:dyDescent="0.25">
      <c r="A63" s="16">
        <v>9788886423540</v>
      </c>
      <c r="B63" s="15" t="s">
        <v>55</v>
      </c>
      <c r="C63" s="6">
        <v>2</v>
      </c>
      <c r="D63" s="7">
        <f t="shared" si="20"/>
        <v>1</v>
      </c>
      <c r="E63" s="7">
        <f t="shared" ref="E63:E68" si="21">ROUND(C63-D63,0)</f>
        <v>1</v>
      </c>
      <c r="F63" s="8">
        <v>3.5</v>
      </c>
      <c r="G63" s="9">
        <f t="shared" ref="G63:G68" si="22">E63*F63</f>
        <v>3.5</v>
      </c>
      <c r="H63" s="8">
        <f t="shared" si="8"/>
        <v>3.36</v>
      </c>
      <c r="I63" s="8">
        <f t="shared" ref="I63:I68" si="23">ROUND(G63-H63,2)</f>
        <v>0.14000000000000001</v>
      </c>
      <c r="K63" s="12"/>
      <c r="L63" s="12"/>
      <c r="M63" s="12"/>
      <c r="N63" s="12"/>
    </row>
    <row r="64" spans="1:14" ht="17.25" customHeight="1" x14ac:dyDescent="0.25">
      <c r="A64" s="16">
        <v>9788886423694</v>
      </c>
      <c r="B64" s="15" t="s">
        <v>56</v>
      </c>
      <c r="C64" s="6">
        <v>1</v>
      </c>
      <c r="D64" s="7">
        <f t="shared" si="20"/>
        <v>1</v>
      </c>
      <c r="E64" s="7">
        <f t="shared" si="21"/>
        <v>0</v>
      </c>
      <c r="F64" s="8">
        <v>8</v>
      </c>
      <c r="G64" s="9">
        <f t="shared" si="22"/>
        <v>0</v>
      </c>
      <c r="H64" s="8">
        <f t="shared" si="8"/>
        <v>0</v>
      </c>
      <c r="I64" s="8">
        <f t="shared" si="23"/>
        <v>0</v>
      </c>
      <c r="K64" s="12"/>
      <c r="L64" s="12"/>
      <c r="M64" s="12"/>
      <c r="N64" s="12"/>
    </row>
    <row r="65" spans="1:14" ht="17.25" customHeight="1" x14ac:dyDescent="0.25">
      <c r="A65" s="16">
        <v>9788886423847</v>
      </c>
      <c r="B65" s="15" t="s">
        <v>57</v>
      </c>
      <c r="C65" s="6">
        <v>1</v>
      </c>
      <c r="D65" s="7">
        <f t="shared" si="20"/>
        <v>1</v>
      </c>
      <c r="E65" s="7">
        <f t="shared" si="21"/>
        <v>0</v>
      </c>
      <c r="F65" s="8">
        <v>6</v>
      </c>
      <c r="G65" s="9">
        <f t="shared" si="22"/>
        <v>0</v>
      </c>
      <c r="H65" s="8">
        <f t="shared" si="8"/>
        <v>0</v>
      </c>
      <c r="I65" s="8">
        <f t="shared" si="23"/>
        <v>0</v>
      </c>
      <c r="K65" s="12"/>
      <c r="L65" s="12"/>
      <c r="M65" s="12"/>
      <c r="N65" s="12"/>
    </row>
    <row r="66" spans="1:14" ht="17.25" customHeight="1" x14ac:dyDescent="0.25">
      <c r="A66" s="14">
        <v>9791280736444</v>
      </c>
      <c r="B66" s="13" t="s">
        <v>87</v>
      </c>
      <c r="C66" s="6">
        <v>20</v>
      </c>
      <c r="D66" s="7">
        <f t="shared" si="20"/>
        <v>14</v>
      </c>
      <c r="E66" s="7">
        <f t="shared" si="21"/>
        <v>6</v>
      </c>
      <c r="F66" s="8">
        <v>3</v>
      </c>
      <c r="G66" s="9">
        <f t="shared" si="22"/>
        <v>18</v>
      </c>
      <c r="H66" s="8">
        <f t="shared" si="8"/>
        <v>17.3</v>
      </c>
      <c r="I66" s="8">
        <f t="shared" si="23"/>
        <v>0.7</v>
      </c>
      <c r="K66" s="12"/>
      <c r="L66" s="12"/>
      <c r="M66" s="12"/>
      <c r="N66" s="12"/>
    </row>
    <row r="67" spans="1:14" ht="17.25" customHeight="1" x14ac:dyDescent="0.25">
      <c r="A67" s="14">
        <v>9791280736529</v>
      </c>
      <c r="B67" s="13" t="s">
        <v>88</v>
      </c>
      <c r="C67" s="6">
        <v>77</v>
      </c>
      <c r="D67" s="7">
        <f t="shared" si="20"/>
        <v>54</v>
      </c>
      <c r="E67" s="7">
        <f t="shared" si="21"/>
        <v>23</v>
      </c>
      <c r="F67" s="8">
        <v>3</v>
      </c>
      <c r="G67" s="9">
        <f t="shared" si="22"/>
        <v>69</v>
      </c>
      <c r="H67" s="8">
        <f t="shared" si="8"/>
        <v>66.34</v>
      </c>
      <c r="I67" s="8">
        <f t="shared" si="23"/>
        <v>2.66</v>
      </c>
      <c r="K67" s="12"/>
      <c r="L67" s="12"/>
      <c r="M67" s="12"/>
      <c r="N67" s="12"/>
    </row>
    <row r="68" spans="1:14" ht="17.25" customHeight="1" x14ac:dyDescent="0.25">
      <c r="A68" s="16">
        <v>9788895983578</v>
      </c>
      <c r="B68" s="15" t="s">
        <v>58</v>
      </c>
      <c r="C68" s="6">
        <v>1</v>
      </c>
      <c r="D68" s="7">
        <f>ROUND(C68*70%,0)</f>
        <v>1</v>
      </c>
      <c r="E68" s="7">
        <f t="shared" si="21"/>
        <v>0</v>
      </c>
      <c r="F68" s="8">
        <v>10</v>
      </c>
      <c r="G68" s="9">
        <f t="shared" si="22"/>
        <v>0</v>
      </c>
      <c r="H68" s="8">
        <f>ROUNDDOWN(G68/1.04,2)</f>
        <v>0</v>
      </c>
      <c r="I68" s="8">
        <f t="shared" si="23"/>
        <v>0</v>
      </c>
      <c r="K68" s="12"/>
      <c r="L68" s="12"/>
      <c r="M68" s="12"/>
      <c r="N68" s="12"/>
    </row>
    <row r="69" spans="1:14" ht="17.25" customHeight="1" x14ac:dyDescent="0.25">
      <c r="A69" s="14">
        <v>9791280736024</v>
      </c>
      <c r="B69" s="13" t="s">
        <v>59</v>
      </c>
      <c r="C69" s="6">
        <v>2</v>
      </c>
      <c r="D69" s="7">
        <f t="shared" si="5"/>
        <v>1</v>
      </c>
      <c r="E69" s="7">
        <f t="shared" si="6"/>
        <v>1</v>
      </c>
      <c r="F69" s="8">
        <v>10</v>
      </c>
      <c r="G69" s="9">
        <f t="shared" si="7"/>
        <v>10</v>
      </c>
      <c r="H69" s="8">
        <f t="shared" si="8"/>
        <v>9.61</v>
      </c>
      <c r="I69" s="8">
        <f t="shared" si="9"/>
        <v>0.39</v>
      </c>
      <c r="K69" s="12"/>
      <c r="L69" s="12"/>
      <c r="M69" s="12"/>
      <c r="N69" s="12"/>
    </row>
    <row r="70" spans="1:14" ht="17.25" customHeight="1" x14ac:dyDescent="0.25">
      <c r="A70" s="14">
        <v>9788895983981</v>
      </c>
      <c r="B70" s="13" t="s">
        <v>60</v>
      </c>
      <c r="C70" s="6">
        <v>3</v>
      </c>
      <c r="D70" s="7">
        <f t="shared" si="5"/>
        <v>2</v>
      </c>
      <c r="E70" s="7">
        <f t="shared" si="6"/>
        <v>1</v>
      </c>
      <c r="F70" s="8">
        <v>9</v>
      </c>
      <c r="G70" s="9">
        <f t="shared" si="7"/>
        <v>9</v>
      </c>
      <c r="H70" s="8">
        <f t="shared" si="8"/>
        <v>8.65</v>
      </c>
      <c r="I70" s="8">
        <f t="shared" si="9"/>
        <v>0.35</v>
      </c>
      <c r="K70" s="11"/>
      <c r="L70" s="12"/>
      <c r="M70" s="12"/>
      <c r="N70" s="12"/>
    </row>
    <row r="71" spans="1:14" ht="17.25" customHeight="1" x14ac:dyDescent="0.25">
      <c r="A71" s="16">
        <v>9788895983059</v>
      </c>
      <c r="B71" s="15" t="s">
        <v>61</v>
      </c>
      <c r="C71" s="6">
        <v>15</v>
      </c>
      <c r="D71" s="7">
        <f t="shared" si="5"/>
        <v>11</v>
      </c>
      <c r="E71" s="7">
        <f t="shared" si="6"/>
        <v>4</v>
      </c>
      <c r="F71" s="8">
        <v>5</v>
      </c>
      <c r="G71" s="9">
        <f t="shared" si="7"/>
        <v>20</v>
      </c>
      <c r="H71" s="8">
        <f t="shared" si="8"/>
        <v>19.23</v>
      </c>
      <c r="I71" s="8">
        <f t="shared" si="9"/>
        <v>0.77</v>
      </c>
      <c r="K71" s="11"/>
      <c r="L71" s="12"/>
      <c r="M71" s="12"/>
      <c r="N71" s="12"/>
    </row>
    <row r="72" spans="1:14" ht="17.25" customHeight="1" x14ac:dyDescent="0.25">
      <c r="A72" s="16">
        <v>9788895983066</v>
      </c>
      <c r="B72" s="15" t="s">
        <v>62</v>
      </c>
      <c r="C72" s="6">
        <v>16</v>
      </c>
      <c r="D72" s="7">
        <f t="shared" si="5"/>
        <v>11</v>
      </c>
      <c r="E72" s="7">
        <f t="shared" si="6"/>
        <v>5</v>
      </c>
      <c r="F72" s="8">
        <v>8.5</v>
      </c>
      <c r="G72" s="9">
        <f t="shared" si="7"/>
        <v>42.5</v>
      </c>
      <c r="H72" s="8">
        <f t="shared" si="8"/>
        <v>40.86</v>
      </c>
      <c r="I72" s="8">
        <f t="shared" si="9"/>
        <v>1.64</v>
      </c>
      <c r="K72" s="11"/>
      <c r="L72" s="12"/>
      <c r="M72" s="12"/>
      <c r="N72" s="12"/>
    </row>
    <row r="73" spans="1:14" ht="17.25" customHeight="1" x14ac:dyDescent="0.25">
      <c r="A73" s="14">
        <v>9791280736352</v>
      </c>
      <c r="B73" s="13" t="s">
        <v>89</v>
      </c>
      <c r="C73" s="6">
        <v>140</v>
      </c>
      <c r="D73" s="7">
        <f>ROUND(C73*70%,0)</f>
        <v>98</v>
      </c>
      <c r="E73" s="7">
        <f>ROUND(C73-D73,0)</f>
        <v>42</v>
      </c>
      <c r="F73" s="8">
        <v>2.8</v>
      </c>
      <c r="G73" s="9">
        <f>E73*F73</f>
        <v>117.6</v>
      </c>
      <c r="H73" s="8">
        <f>ROUNDDOWN(G73/1.04,2)</f>
        <v>113.07</v>
      </c>
      <c r="I73" s="8">
        <f>ROUND(G73-H73,2)</f>
        <v>4.53</v>
      </c>
      <c r="K73" s="11"/>
      <c r="L73" s="12"/>
      <c r="M73" s="12"/>
      <c r="N73" s="12"/>
    </row>
    <row r="74" spans="1:14" ht="17.25" customHeight="1" x14ac:dyDescent="0.25">
      <c r="A74" s="14">
        <v>9791280736369</v>
      </c>
      <c r="B74" s="13" t="s">
        <v>90</v>
      </c>
      <c r="C74" s="6">
        <v>156</v>
      </c>
      <c r="D74" s="7">
        <f t="shared" si="5"/>
        <v>109</v>
      </c>
      <c r="E74" s="7">
        <f>ROUND(C74-D74,0)</f>
        <v>47</v>
      </c>
      <c r="F74" s="8">
        <v>2.8</v>
      </c>
      <c r="G74" s="9">
        <f>E74*F74</f>
        <v>131.6</v>
      </c>
      <c r="H74" s="8">
        <f t="shared" si="8"/>
        <v>126.53</v>
      </c>
      <c r="I74" s="8">
        <f>ROUND(G74-H74,2)</f>
        <v>5.07</v>
      </c>
      <c r="K74" s="11"/>
      <c r="L74" s="12"/>
      <c r="M74" s="12"/>
      <c r="N74" s="12"/>
    </row>
    <row r="75" spans="1:14" ht="17.25" customHeight="1" x14ac:dyDescent="0.25">
      <c r="A75" s="16">
        <v>9788895983943</v>
      </c>
      <c r="B75" s="15" t="s">
        <v>63</v>
      </c>
      <c r="C75" s="6">
        <v>8</v>
      </c>
      <c r="D75" s="7">
        <f t="shared" si="5"/>
        <v>6</v>
      </c>
      <c r="E75" s="7">
        <f>ROUND(C75-D75,0)</f>
        <v>2</v>
      </c>
      <c r="F75" s="8">
        <v>7</v>
      </c>
      <c r="G75" s="9">
        <f>E75*F75</f>
        <v>14</v>
      </c>
      <c r="H75" s="8">
        <f t="shared" si="8"/>
        <v>13.46</v>
      </c>
      <c r="I75" s="8">
        <f>ROUND(G75-H75,2)</f>
        <v>0.54</v>
      </c>
      <c r="K75" s="11"/>
      <c r="L75" s="12"/>
      <c r="M75" s="12"/>
      <c r="N75" s="12"/>
    </row>
    <row r="76" spans="1:14" ht="17.25" customHeight="1" x14ac:dyDescent="0.25">
      <c r="A76" s="16">
        <v>9788886423625</v>
      </c>
      <c r="B76" s="15" t="s">
        <v>64</v>
      </c>
      <c r="C76" s="6">
        <v>740</v>
      </c>
      <c r="D76" s="7">
        <f t="shared" si="5"/>
        <v>518</v>
      </c>
      <c r="E76" s="7">
        <f t="shared" si="6"/>
        <v>222</v>
      </c>
      <c r="F76" s="8">
        <v>2.5</v>
      </c>
      <c r="G76" s="9">
        <f t="shared" si="7"/>
        <v>555</v>
      </c>
      <c r="H76" s="8">
        <f t="shared" si="8"/>
        <v>533.65</v>
      </c>
      <c r="I76" s="8">
        <f t="shared" si="9"/>
        <v>21.35</v>
      </c>
      <c r="K76" s="11"/>
      <c r="L76" s="12"/>
      <c r="M76" s="12"/>
      <c r="N76" s="12"/>
    </row>
    <row r="77" spans="1:14" ht="17.25" customHeight="1" x14ac:dyDescent="0.25">
      <c r="A77" s="16">
        <v>9788886423632</v>
      </c>
      <c r="B77" s="15" t="s">
        <v>65</v>
      </c>
      <c r="C77" s="6">
        <v>12</v>
      </c>
      <c r="D77" s="7">
        <f t="shared" si="5"/>
        <v>8</v>
      </c>
      <c r="E77" s="7">
        <f t="shared" si="6"/>
        <v>4</v>
      </c>
      <c r="F77" s="8">
        <v>2.5</v>
      </c>
      <c r="G77" s="9">
        <f t="shared" si="7"/>
        <v>10</v>
      </c>
      <c r="H77" s="8">
        <f t="shared" si="8"/>
        <v>9.61</v>
      </c>
      <c r="I77" s="8">
        <f t="shared" si="9"/>
        <v>0.39</v>
      </c>
      <c r="K77" s="11"/>
      <c r="L77" s="12"/>
      <c r="M77" s="12"/>
      <c r="N77" s="12"/>
    </row>
    <row r="78" spans="1:14" ht="17.25" customHeight="1" x14ac:dyDescent="0.25">
      <c r="A78" s="14">
        <v>9788895983653</v>
      </c>
      <c r="B78" s="13" t="s">
        <v>66</v>
      </c>
      <c r="C78" s="6">
        <v>8</v>
      </c>
      <c r="D78" s="7">
        <f t="shared" si="5"/>
        <v>6</v>
      </c>
      <c r="E78" s="7">
        <f t="shared" si="6"/>
        <v>2</v>
      </c>
      <c r="F78" s="8">
        <v>3</v>
      </c>
      <c r="G78" s="9">
        <f t="shared" si="7"/>
        <v>6</v>
      </c>
      <c r="H78" s="8">
        <f t="shared" si="8"/>
        <v>5.76</v>
      </c>
      <c r="I78" s="8">
        <f t="shared" si="9"/>
        <v>0.24</v>
      </c>
      <c r="K78" s="11"/>
      <c r="L78" s="12"/>
      <c r="M78" s="12"/>
      <c r="N78" s="12"/>
    </row>
    <row r="79" spans="1:14" ht="17.25" customHeight="1" x14ac:dyDescent="0.25">
      <c r="A79" s="14">
        <v>9791280736543</v>
      </c>
      <c r="B79" s="13" t="s">
        <v>91</v>
      </c>
      <c r="C79" s="6">
        <v>15</v>
      </c>
      <c r="D79" s="7">
        <f t="shared" si="5"/>
        <v>11</v>
      </c>
      <c r="E79" s="7">
        <f t="shared" si="6"/>
        <v>4</v>
      </c>
      <c r="F79" s="8">
        <v>3</v>
      </c>
      <c r="G79" s="9">
        <f t="shared" si="7"/>
        <v>12</v>
      </c>
      <c r="H79" s="8">
        <f t="shared" si="8"/>
        <v>11.53</v>
      </c>
      <c r="I79" s="8">
        <f t="shared" si="9"/>
        <v>0.47</v>
      </c>
      <c r="K79" s="11"/>
      <c r="L79" s="12"/>
      <c r="M79" s="12"/>
      <c r="N79" s="12"/>
    </row>
    <row r="80" spans="1:14" ht="17.25" customHeight="1" x14ac:dyDescent="0.25">
      <c r="A80" s="17">
        <v>9791280736147</v>
      </c>
      <c r="B80" s="15" t="s">
        <v>67</v>
      </c>
      <c r="C80" s="6">
        <v>18</v>
      </c>
      <c r="D80" s="7">
        <f t="shared" ref="D80" si="24">ROUND(C80*70%,0)</f>
        <v>13</v>
      </c>
      <c r="E80" s="7">
        <f t="shared" ref="E80" si="25">ROUND(C80-D80,0)</f>
        <v>5</v>
      </c>
      <c r="F80" s="8">
        <v>2</v>
      </c>
      <c r="G80" s="9">
        <f t="shared" ref="G80" si="26">E80*F80</f>
        <v>10</v>
      </c>
      <c r="H80" s="8">
        <f t="shared" ref="H80" si="27">ROUNDDOWN(G80/1.04,2)</f>
        <v>9.61</v>
      </c>
      <c r="I80" s="8">
        <f t="shared" ref="I80" si="28">ROUND(G80-H80,2)</f>
        <v>0.39</v>
      </c>
      <c r="K80" s="11"/>
      <c r="L80" s="12"/>
      <c r="M80" s="12"/>
      <c r="N80" s="12"/>
    </row>
    <row r="81" spans="1:14" ht="17.25" customHeight="1" x14ac:dyDescent="0.25">
      <c r="A81" s="17">
        <v>9788895983639</v>
      </c>
      <c r="B81" s="15" t="s">
        <v>68</v>
      </c>
      <c r="C81" s="6">
        <v>100</v>
      </c>
      <c r="D81" s="7">
        <f>ROUND(C81*70%,0)</f>
        <v>70</v>
      </c>
      <c r="E81" s="7">
        <f>ROUND(C81-D81,0)</f>
        <v>30</v>
      </c>
      <c r="F81" s="8">
        <v>1</v>
      </c>
      <c r="G81" s="9">
        <f>E81*F81</f>
        <v>30</v>
      </c>
      <c r="H81" s="8">
        <f>ROUNDDOWN(G81/1.04,2)</f>
        <v>28.84</v>
      </c>
      <c r="I81" s="8">
        <f>ROUND(G81-H81,2)</f>
        <v>1.1599999999999999</v>
      </c>
      <c r="K81" s="12"/>
      <c r="L81" s="12"/>
      <c r="M81" s="12"/>
      <c r="N81" s="12"/>
    </row>
    <row r="82" spans="1:14" ht="17.25" customHeight="1" x14ac:dyDescent="0.25">
      <c r="A82" s="14">
        <v>9788895983738</v>
      </c>
      <c r="B82" s="13" t="s">
        <v>69</v>
      </c>
      <c r="C82" s="6">
        <v>1</v>
      </c>
      <c r="D82" s="7">
        <f t="shared" ref="D82:D84" si="29">ROUND(C82*70%,0)</f>
        <v>1</v>
      </c>
      <c r="E82" s="7">
        <f t="shared" ref="E82:E84" si="30">ROUND(C82-D82,0)</f>
        <v>0</v>
      </c>
      <c r="F82" s="8">
        <v>3.8</v>
      </c>
      <c r="G82" s="9">
        <f t="shared" ref="G82:G84" si="31">E82*F82</f>
        <v>0</v>
      </c>
      <c r="H82" s="8">
        <f t="shared" ref="H82:H84" si="32">ROUNDDOWN(G82/1.04,2)</f>
        <v>0</v>
      </c>
      <c r="I82" s="8">
        <f t="shared" ref="I82:I84" si="33">ROUND(G82-H82,2)</f>
        <v>0</v>
      </c>
      <c r="K82" s="12"/>
      <c r="L82" s="12"/>
      <c r="M82" s="12"/>
      <c r="N82" s="12"/>
    </row>
    <row r="83" spans="1:14" ht="17.25" customHeight="1" x14ac:dyDescent="0.25">
      <c r="A83" s="14">
        <v>9788895983646</v>
      </c>
      <c r="B83" s="13" t="s">
        <v>70</v>
      </c>
      <c r="C83" s="6">
        <v>12</v>
      </c>
      <c r="D83" s="7">
        <f t="shared" si="29"/>
        <v>8</v>
      </c>
      <c r="E83" s="7">
        <f t="shared" si="30"/>
        <v>4</v>
      </c>
      <c r="F83" s="8">
        <v>2</v>
      </c>
      <c r="G83" s="9">
        <f t="shared" si="31"/>
        <v>8</v>
      </c>
      <c r="H83" s="8">
        <f t="shared" si="32"/>
        <v>7.69</v>
      </c>
      <c r="I83" s="8">
        <f t="shared" si="33"/>
        <v>0.31</v>
      </c>
      <c r="K83" s="12"/>
      <c r="L83" s="12"/>
      <c r="M83" s="12"/>
      <c r="N83" s="12"/>
    </row>
    <row r="84" spans="1:14" ht="17.25" customHeight="1" x14ac:dyDescent="0.25">
      <c r="A84" s="17">
        <v>9788895983967</v>
      </c>
      <c r="B84" s="15" t="s">
        <v>71</v>
      </c>
      <c r="C84" s="6">
        <v>4</v>
      </c>
      <c r="D84" s="7">
        <f t="shared" si="29"/>
        <v>3</v>
      </c>
      <c r="E84" s="7">
        <f t="shared" si="30"/>
        <v>1</v>
      </c>
      <c r="F84" s="8">
        <v>2</v>
      </c>
      <c r="G84" s="9">
        <f t="shared" si="31"/>
        <v>2</v>
      </c>
      <c r="H84" s="8">
        <f t="shared" si="32"/>
        <v>1.92</v>
      </c>
      <c r="I84" s="8">
        <f t="shared" si="33"/>
        <v>0.08</v>
      </c>
      <c r="K84" s="12"/>
      <c r="L84" s="12"/>
      <c r="M84" s="12"/>
      <c r="N84" s="12"/>
    </row>
    <row r="85" spans="1:14" x14ac:dyDescent="0.25">
      <c r="A85" s="14">
        <v>9788895783604</v>
      </c>
      <c r="B85" s="13" t="s">
        <v>92</v>
      </c>
      <c r="C85" s="6">
        <v>9</v>
      </c>
      <c r="D85" s="7">
        <f t="shared" ref="D85" si="34">ROUND(C85*70%,0)</f>
        <v>6</v>
      </c>
      <c r="E85" s="7">
        <f t="shared" ref="E85" si="35">ROUND(C85-D85,0)</f>
        <v>3</v>
      </c>
      <c r="F85" s="8">
        <v>30</v>
      </c>
      <c r="G85" s="9">
        <f t="shared" ref="G85" si="36">E85*F85</f>
        <v>90</v>
      </c>
      <c r="H85" s="8">
        <f t="shared" ref="H85" si="37">ROUNDDOWN(G85/1.04,2)</f>
        <v>86.53</v>
      </c>
      <c r="I85" s="8">
        <f t="shared" ref="I85" si="38">ROUND(G85-H85,2)</f>
        <v>3.47</v>
      </c>
      <c r="K85" s="12"/>
      <c r="L85" s="12"/>
      <c r="M85" s="12"/>
      <c r="N85" s="12"/>
    </row>
    <row r="86" spans="1:14" x14ac:dyDescent="0.25">
      <c r="A86" s="14">
        <v>9788895783598</v>
      </c>
      <c r="B86" s="13" t="s">
        <v>92</v>
      </c>
      <c r="C86" s="6">
        <v>52</v>
      </c>
      <c r="D86" s="7">
        <f t="shared" ref="D86:D102" si="39">ROUND(C86*70%,0)</f>
        <v>36</v>
      </c>
      <c r="E86" s="7">
        <f t="shared" ref="E86:E102" si="40">ROUND(C86-D86,0)</f>
        <v>16</v>
      </c>
      <c r="F86" s="8">
        <v>2</v>
      </c>
      <c r="G86" s="9">
        <f t="shared" ref="G86:G102" si="41">E86*F86</f>
        <v>32</v>
      </c>
      <c r="H86" s="8">
        <f t="shared" ref="H86:H102" si="42">ROUNDDOWN(G86/1.04,2)</f>
        <v>30.76</v>
      </c>
      <c r="I86" s="8">
        <f t="shared" ref="I86:I102" si="43">ROUND(G86-H86,2)</f>
        <v>1.24</v>
      </c>
      <c r="K86" s="12"/>
      <c r="L86" s="12"/>
      <c r="M86" s="12"/>
      <c r="N86" s="12"/>
    </row>
    <row r="87" spans="1:14" x14ac:dyDescent="0.25">
      <c r="A87" s="14">
        <v>9788899571115</v>
      </c>
      <c r="B87" s="13" t="s">
        <v>93</v>
      </c>
      <c r="C87" s="6">
        <v>4</v>
      </c>
      <c r="D87" s="7">
        <f t="shared" si="39"/>
        <v>3</v>
      </c>
      <c r="E87" s="7">
        <f t="shared" si="40"/>
        <v>1</v>
      </c>
      <c r="F87" s="8">
        <v>2</v>
      </c>
      <c r="G87" s="9">
        <f t="shared" si="41"/>
        <v>2</v>
      </c>
      <c r="H87" s="8">
        <f t="shared" si="42"/>
        <v>1.92</v>
      </c>
      <c r="I87" s="8">
        <f t="shared" si="43"/>
        <v>0.08</v>
      </c>
      <c r="K87" s="12"/>
      <c r="L87" s="12"/>
      <c r="M87" s="12"/>
      <c r="N87" s="12"/>
    </row>
    <row r="88" spans="1:14" x14ac:dyDescent="0.25">
      <c r="A88" s="14">
        <v>9788895783741</v>
      </c>
      <c r="B88" s="13" t="s">
        <v>94</v>
      </c>
      <c r="C88" s="6">
        <v>14</v>
      </c>
      <c r="D88" s="7">
        <f t="shared" si="39"/>
        <v>10</v>
      </c>
      <c r="E88" s="7">
        <f t="shared" si="40"/>
        <v>4</v>
      </c>
      <c r="F88" s="8">
        <v>3.8</v>
      </c>
      <c r="G88" s="9">
        <f t="shared" si="41"/>
        <v>15.2</v>
      </c>
      <c r="H88" s="8">
        <f t="shared" si="42"/>
        <v>14.61</v>
      </c>
      <c r="I88" s="8">
        <f t="shared" si="43"/>
        <v>0.59</v>
      </c>
      <c r="K88" s="12"/>
      <c r="L88" s="12"/>
      <c r="M88" s="12"/>
      <c r="N88" s="12"/>
    </row>
    <row r="89" spans="1:14" x14ac:dyDescent="0.25">
      <c r="A89" s="14">
        <v>9788899571306</v>
      </c>
      <c r="B89" s="13" t="s">
        <v>95</v>
      </c>
      <c r="C89" s="6">
        <v>1</v>
      </c>
      <c r="D89" s="7">
        <f t="shared" si="39"/>
        <v>1</v>
      </c>
      <c r="E89" s="7">
        <f t="shared" si="40"/>
        <v>0</v>
      </c>
      <c r="F89" s="8">
        <v>2.5</v>
      </c>
      <c r="G89" s="9">
        <f t="shared" si="41"/>
        <v>0</v>
      </c>
      <c r="H89" s="8">
        <f t="shared" si="42"/>
        <v>0</v>
      </c>
      <c r="I89" s="8">
        <f t="shared" si="43"/>
        <v>0</v>
      </c>
      <c r="K89" s="12"/>
      <c r="L89" s="12"/>
      <c r="M89" s="12"/>
      <c r="N89" s="12"/>
    </row>
    <row r="90" spans="1:14" x14ac:dyDescent="0.25">
      <c r="A90" s="14">
        <v>9788887688993</v>
      </c>
      <c r="B90" s="13" t="s">
        <v>95</v>
      </c>
      <c r="C90" s="6">
        <v>14</v>
      </c>
      <c r="D90" s="7">
        <f t="shared" si="39"/>
        <v>10</v>
      </c>
      <c r="E90" s="7">
        <f t="shared" si="40"/>
        <v>4</v>
      </c>
      <c r="F90" s="8">
        <v>2.5</v>
      </c>
      <c r="G90" s="9">
        <f t="shared" si="41"/>
        <v>10</v>
      </c>
      <c r="H90" s="8">
        <f t="shared" si="42"/>
        <v>9.61</v>
      </c>
      <c r="I90" s="8">
        <f t="shared" si="43"/>
        <v>0.39</v>
      </c>
      <c r="K90" s="12"/>
      <c r="L90" s="12"/>
      <c r="M90" s="12"/>
      <c r="N90" s="12"/>
    </row>
    <row r="91" spans="1:14" x14ac:dyDescent="0.25">
      <c r="A91" s="14">
        <v>9788887688740</v>
      </c>
      <c r="B91" s="13" t="s">
        <v>96</v>
      </c>
      <c r="C91" s="6">
        <v>6</v>
      </c>
      <c r="D91" s="7">
        <f t="shared" si="39"/>
        <v>4</v>
      </c>
      <c r="E91" s="7">
        <f t="shared" si="40"/>
        <v>2</v>
      </c>
      <c r="F91" s="8">
        <v>6</v>
      </c>
      <c r="G91" s="9">
        <f t="shared" si="41"/>
        <v>12</v>
      </c>
      <c r="H91" s="8">
        <f t="shared" si="42"/>
        <v>11.53</v>
      </c>
      <c r="I91" s="8">
        <f t="shared" si="43"/>
        <v>0.47</v>
      </c>
      <c r="K91" s="12"/>
      <c r="L91" s="12"/>
      <c r="M91" s="12"/>
      <c r="N91" s="12"/>
    </row>
    <row r="92" spans="1:14" x14ac:dyDescent="0.25">
      <c r="A92" s="14">
        <v>9788899571139</v>
      </c>
      <c r="B92" s="13" t="s">
        <v>97</v>
      </c>
      <c r="C92" s="6">
        <v>1</v>
      </c>
      <c r="D92" s="7">
        <f t="shared" si="39"/>
        <v>1</v>
      </c>
      <c r="E92" s="7">
        <f t="shared" si="40"/>
        <v>0</v>
      </c>
      <c r="F92" s="8">
        <v>1.5</v>
      </c>
      <c r="G92" s="9">
        <f t="shared" si="41"/>
        <v>0</v>
      </c>
      <c r="H92" s="8">
        <f t="shared" si="42"/>
        <v>0</v>
      </c>
      <c r="I92" s="8">
        <f t="shared" si="43"/>
        <v>0</v>
      </c>
    </row>
    <row r="93" spans="1:14" x14ac:dyDescent="0.25">
      <c r="A93" s="14">
        <v>9788895783987</v>
      </c>
      <c r="B93" s="13" t="s">
        <v>98</v>
      </c>
      <c r="C93" s="6">
        <v>5</v>
      </c>
      <c r="D93" s="7">
        <f t="shared" si="39"/>
        <v>4</v>
      </c>
      <c r="E93" s="7">
        <f t="shared" si="40"/>
        <v>1</v>
      </c>
      <c r="F93" s="8">
        <v>2</v>
      </c>
      <c r="G93" s="9">
        <f t="shared" si="41"/>
        <v>2</v>
      </c>
      <c r="H93" s="8">
        <f t="shared" si="42"/>
        <v>1.92</v>
      </c>
      <c r="I93" s="8">
        <f t="shared" si="43"/>
        <v>0.08</v>
      </c>
    </row>
    <row r="94" spans="1:14" x14ac:dyDescent="0.25">
      <c r="A94" s="14">
        <v>9788887688863</v>
      </c>
      <c r="B94" s="13" t="s">
        <v>99</v>
      </c>
      <c r="C94" s="6">
        <v>17</v>
      </c>
      <c r="D94" s="7">
        <f t="shared" si="39"/>
        <v>12</v>
      </c>
      <c r="E94" s="7">
        <f t="shared" si="40"/>
        <v>5</v>
      </c>
      <c r="F94" s="8">
        <v>1.5</v>
      </c>
      <c r="G94" s="9">
        <f t="shared" si="41"/>
        <v>7.5</v>
      </c>
      <c r="H94" s="8">
        <f t="shared" si="42"/>
        <v>7.21</v>
      </c>
      <c r="I94" s="8">
        <f t="shared" si="43"/>
        <v>0.28999999999999998</v>
      </c>
    </row>
    <row r="95" spans="1:14" x14ac:dyDescent="0.25">
      <c r="A95" s="14">
        <v>9788895783994</v>
      </c>
      <c r="B95" s="13" t="s">
        <v>100</v>
      </c>
      <c r="C95" s="6">
        <v>16</v>
      </c>
      <c r="D95" s="7">
        <f t="shared" si="39"/>
        <v>11</v>
      </c>
      <c r="E95" s="7">
        <f t="shared" si="40"/>
        <v>5</v>
      </c>
      <c r="F95" s="8">
        <v>1.8</v>
      </c>
      <c r="G95" s="9">
        <f t="shared" si="41"/>
        <v>9</v>
      </c>
      <c r="H95" s="8">
        <f t="shared" si="42"/>
        <v>8.65</v>
      </c>
      <c r="I95" s="8">
        <f t="shared" si="43"/>
        <v>0.35</v>
      </c>
    </row>
    <row r="96" spans="1:14" x14ac:dyDescent="0.25">
      <c r="A96" s="14">
        <v>9788899571351</v>
      </c>
      <c r="B96" s="13" t="s">
        <v>101</v>
      </c>
      <c r="C96" s="6">
        <v>71</v>
      </c>
      <c r="D96" s="7">
        <f t="shared" si="39"/>
        <v>50</v>
      </c>
      <c r="E96" s="7">
        <f t="shared" si="40"/>
        <v>21</v>
      </c>
      <c r="F96" s="8">
        <v>2.5</v>
      </c>
      <c r="G96" s="9">
        <f t="shared" si="41"/>
        <v>52.5</v>
      </c>
      <c r="H96" s="8">
        <f t="shared" si="42"/>
        <v>50.48</v>
      </c>
      <c r="I96" s="8">
        <f t="shared" si="43"/>
        <v>2.02</v>
      </c>
    </row>
    <row r="97" spans="1:9" x14ac:dyDescent="0.25">
      <c r="A97" s="14">
        <v>9788899571368</v>
      </c>
      <c r="B97" s="13" t="s">
        <v>102</v>
      </c>
      <c r="C97" s="6">
        <v>1</v>
      </c>
      <c r="D97" s="7">
        <f t="shared" si="39"/>
        <v>1</v>
      </c>
      <c r="E97" s="7">
        <f t="shared" si="40"/>
        <v>0</v>
      </c>
      <c r="F97" s="8">
        <v>3</v>
      </c>
      <c r="G97" s="9">
        <f t="shared" si="41"/>
        <v>0</v>
      </c>
      <c r="H97" s="8">
        <f t="shared" si="42"/>
        <v>0</v>
      </c>
      <c r="I97" s="8">
        <f t="shared" si="43"/>
        <v>0</v>
      </c>
    </row>
    <row r="98" spans="1:9" x14ac:dyDescent="0.25">
      <c r="A98" s="14">
        <v>9788899571245</v>
      </c>
      <c r="B98" s="13" t="s">
        <v>103</v>
      </c>
      <c r="C98" s="6">
        <v>1</v>
      </c>
      <c r="D98" s="7">
        <f t="shared" si="39"/>
        <v>1</v>
      </c>
      <c r="E98" s="7">
        <f t="shared" si="40"/>
        <v>0</v>
      </c>
      <c r="F98" s="8">
        <v>1.8</v>
      </c>
      <c r="G98" s="9">
        <f t="shared" si="41"/>
        <v>0</v>
      </c>
      <c r="H98" s="8">
        <f t="shared" si="42"/>
        <v>0</v>
      </c>
      <c r="I98" s="8">
        <f t="shared" si="43"/>
        <v>0</v>
      </c>
    </row>
    <row r="99" spans="1:9" x14ac:dyDescent="0.25">
      <c r="A99" s="14">
        <v>9788887688986</v>
      </c>
      <c r="B99" s="13" t="s">
        <v>104</v>
      </c>
      <c r="C99" s="6">
        <v>15</v>
      </c>
      <c r="D99" s="7">
        <f t="shared" si="39"/>
        <v>11</v>
      </c>
      <c r="E99" s="7">
        <f t="shared" si="40"/>
        <v>4</v>
      </c>
      <c r="F99" s="8">
        <v>3</v>
      </c>
      <c r="G99" s="9">
        <f t="shared" si="41"/>
        <v>12</v>
      </c>
      <c r="H99" s="8">
        <f t="shared" si="42"/>
        <v>11.53</v>
      </c>
      <c r="I99" s="8">
        <f t="shared" si="43"/>
        <v>0.47</v>
      </c>
    </row>
    <row r="100" spans="1:9" x14ac:dyDescent="0.25">
      <c r="A100" s="14">
        <v>9788899571023</v>
      </c>
      <c r="B100" s="13" t="s">
        <v>81</v>
      </c>
      <c r="C100" s="6">
        <v>35</v>
      </c>
      <c r="D100" s="7">
        <f t="shared" si="39"/>
        <v>25</v>
      </c>
      <c r="E100" s="7">
        <f t="shared" si="40"/>
        <v>10</v>
      </c>
      <c r="F100" s="8">
        <v>2.5</v>
      </c>
      <c r="G100" s="9">
        <f t="shared" si="41"/>
        <v>25</v>
      </c>
      <c r="H100" s="8">
        <f t="shared" si="42"/>
        <v>24.03</v>
      </c>
      <c r="I100" s="8">
        <f t="shared" si="43"/>
        <v>0.97</v>
      </c>
    </row>
    <row r="101" spans="1:9" x14ac:dyDescent="0.25">
      <c r="A101" s="14">
        <v>9788899571313</v>
      </c>
      <c r="B101" s="13" t="s">
        <v>105</v>
      </c>
      <c r="C101" s="6">
        <v>5</v>
      </c>
      <c r="D101" s="7">
        <f t="shared" si="39"/>
        <v>4</v>
      </c>
      <c r="E101" s="7">
        <f t="shared" si="40"/>
        <v>1</v>
      </c>
      <c r="F101" s="8">
        <v>1.8</v>
      </c>
      <c r="G101" s="9">
        <f t="shared" si="41"/>
        <v>1.8</v>
      </c>
      <c r="H101" s="8">
        <f t="shared" si="42"/>
        <v>1.73</v>
      </c>
      <c r="I101" s="8">
        <f t="shared" si="43"/>
        <v>7.0000000000000007E-2</v>
      </c>
    </row>
    <row r="102" spans="1:9" x14ac:dyDescent="0.25">
      <c r="A102" s="14">
        <v>9788887688924</v>
      </c>
      <c r="B102" s="13" t="s">
        <v>106</v>
      </c>
      <c r="C102" s="6">
        <v>27</v>
      </c>
      <c r="D102" s="7">
        <f t="shared" si="39"/>
        <v>19</v>
      </c>
      <c r="E102" s="7">
        <f t="shared" si="40"/>
        <v>8</v>
      </c>
      <c r="F102" s="8">
        <v>1.5</v>
      </c>
      <c r="G102" s="9">
        <f t="shared" si="41"/>
        <v>12</v>
      </c>
      <c r="H102" s="8">
        <f t="shared" si="42"/>
        <v>11.53</v>
      </c>
      <c r="I102" s="8">
        <f t="shared" si="43"/>
        <v>0.47</v>
      </c>
    </row>
    <row r="103" spans="1:9" x14ac:dyDescent="0.25">
      <c r="A103" s="14">
        <v>9788899571290</v>
      </c>
      <c r="B103" s="13" t="s">
        <v>107</v>
      </c>
      <c r="C103" s="6">
        <v>54</v>
      </c>
      <c r="D103" s="7">
        <f t="shared" ref="D103:D106" si="44">ROUND(C103*70%,0)</f>
        <v>38</v>
      </c>
      <c r="E103" s="7">
        <f t="shared" ref="E103:E106" si="45">ROUND(C103-D103,0)</f>
        <v>16</v>
      </c>
      <c r="F103" s="8">
        <v>4</v>
      </c>
      <c r="G103" s="9">
        <f t="shared" ref="G103:G106" si="46">E103*F103</f>
        <v>64</v>
      </c>
      <c r="H103" s="8">
        <f t="shared" ref="H103:H106" si="47">ROUNDDOWN(G103/1.04,2)</f>
        <v>61.53</v>
      </c>
      <c r="I103" s="8">
        <f t="shared" ref="I103:I106" si="48">ROUND(G103-H103,2)</f>
        <v>2.4700000000000002</v>
      </c>
    </row>
    <row r="104" spans="1:9" x14ac:dyDescent="0.25">
      <c r="A104" s="14">
        <v>9788899571184</v>
      </c>
      <c r="B104" s="13" t="s">
        <v>108</v>
      </c>
      <c r="C104" s="6">
        <v>26</v>
      </c>
      <c r="D104" s="7">
        <f t="shared" si="44"/>
        <v>18</v>
      </c>
      <c r="E104" s="7">
        <f t="shared" si="45"/>
        <v>8</v>
      </c>
      <c r="F104" s="8">
        <v>2.5</v>
      </c>
      <c r="G104" s="9">
        <f t="shared" si="46"/>
        <v>20</v>
      </c>
      <c r="H104" s="8">
        <f t="shared" si="47"/>
        <v>19.23</v>
      </c>
      <c r="I104" s="8">
        <f t="shared" si="48"/>
        <v>0.77</v>
      </c>
    </row>
    <row r="105" spans="1:9" x14ac:dyDescent="0.25">
      <c r="A105" s="14">
        <v>9788895783772</v>
      </c>
      <c r="B105" s="13" t="s">
        <v>109</v>
      </c>
      <c r="C105" s="6">
        <v>1</v>
      </c>
      <c r="D105" s="7">
        <f t="shared" si="44"/>
        <v>1</v>
      </c>
      <c r="E105" s="7">
        <f t="shared" si="45"/>
        <v>0</v>
      </c>
      <c r="F105" s="8">
        <v>2</v>
      </c>
      <c r="G105" s="9">
        <f t="shared" si="46"/>
        <v>0</v>
      </c>
      <c r="H105" s="8">
        <f t="shared" si="47"/>
        <v>0</v>
      </c>
      <c r="I105" s="8">
        <f t="shared" si="48"/>
        <v>0</v>
      </c>
    </row>
    <row r="106" spans="1:9" x14ac:dyDescent="0.25">
      <c r="A106" s="14">
        <v>9788899571160</v>
      </c>
      <c r="B106" s="13" t="s">
        <v>110</v>
      </c>
      <c r="C106" s="6">
        <v>9</v>
      </c>
      <c r="D106" s="7">
        <f t="shared" si="44"/>
        <v>6</v>
      </c>
      <c r="E106" s="7">
        <f t="shared" si="45"/>
        <v>3</v>
      </c>
      <c r="F106" s="8">
        <v>2.5</v>
      </c>
      <c r="G106" s="9">
        <f t="shared" si="46"/>
        <v>7.5</v>
      </c>
      <c r="H106" s="8">
        <f t="shared" si="47"/>
        <v>7.21</v>
      </c>
      <c r="I106" s="8">
        <f t="shared" si="48"/>
        <v>0.28999999999999998</v>
      </c>
    </row>
    <row r="107" spans="1:9" ht="15.75" x14ac:dyDescent="0.25">
      <c r="G107" s="24" t="s">
        <v>111</v>
      </c>
      <c r="H107" s="24"/>
      <c r="I107" s="19">
        <f>SUM(I5:I106)</f>
        <v>180.51999999999995</v>
      </c>
    </row>
  </sheetData>
  <mergeCells count="5">
    <mergeCell ref="A2:D3"/>
    <mergeCell ref="E2:G3"/>
    <mergeCell ref="H2:I3"/>
    <mergeCell ref="A1:I1"/>
    <mergeCell ref="G107:H10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IVA SET_ OTT_ NOV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2025-10-13T13:15:07Z</dcterms:created>
  <dcterms:modified xsi:type="dcterms:W3CDTF">2025-10-13T15:15:23Z</dcterms:modified>
</cp:coreProperties>
</file>