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98" i="1" l="1"/>
  <c r="D45" i="1" l="1"/>
  <c r="E45" i="1" s="1"/>
  <c r="G45" i="1" s="1"/>
  <c r="D97" i="1"/>
  <c r="E97" i="1" s="1"/>
  <c r="G97" i="1" s="1"/>
  <c r="D96" i="1"/>
  <c r="E96" i="1" s="1"/>
  <c r="G96" i="1" s="1"/>
  <c r="D95" i="1"/>
  <c r="D94" i="1"/>
  <c r="E94" i="1" s="1"/>
  <c r="G94" i="1" s="1"/>
  <c r="D93" i="1"/>
  <c r="E93" i="1" s="1"/>
  <c r="G93" i="1" s="1"/>
  <c r="D92" i="1"/>
  <c r="E92" i="1" s="1"/>
  <c r="G92" i="1" s="1"/>
  <c r="D91" i="1"/>
  <c r="E91" i="1" s="1"/>
  <c r="G91" i="1" s="1"/>
  <c r="H91" i="1" s="1"/>
  <c r="D90" i="1"/>
  <c r="E90" i="1" s="1"/>
  <c r="G90" i="1" s="1"/>
  <c r="D89" i="1"/>
  <c r="E89" i="1" s="1"/>
  <c r="G89" i="1" s="1"/>
  <c r="D88" i="1"/>
  <c r="E88" i="1" s="1"/>
  <c r="G88" i="1" s="1"/>
  <c r="D87" i="1"/>
  <c r="E87" i="1" s="1"/>
  <c r="G87" i="1" s="1"/>
  <c r="H87" i="1" s="1"/>
  <c r="D86" i="1"/>
  <c r="E86" i="1" s="1"/>
  <c r="G86" i="1" s="1"/>
  <c r="D85" i="1"/>
  <c r="E85" i="1" s="1"/>
  <c r="G85" i="1" s="1"/>
  <c r="D84" i="1"/>
  <c r="E84" i="1" s="1"/>
  <c r="G84" i="1" s="1"/>
  <c r="D83" i="1"/>
  <c r="E83" i="1" s="1"/>
  <c r="G83" i="1" s="1"/>
  <c r="H83" i="1" s="1"/>
  <c r="D82" i="1"/>
  <c r="E82" i="1" s="1"/>
  <c r="G82" i="1" s="1"/>
  <c r="D81" i="1"/>
  <c r="E81" i="1" s="1"/>
  <c r="G81" i="1" s="1"/>
  <c r="D80" i="1"/>
  <c r="E80" i="1" s="1"/>
  <c r="G80" i="1" s="1"/>
  <c r="D79" i="1"/>
  <c r="E79" i="1" s="1"/>
  <c r="G79" i="1" s="1"/>
  <c r="H79" i="1" s="1"/>
  <c r="D78" i="1"/>
  <c r="E78" i="1" s="1"/>
  <c r="G78" i="1" s="1"/>
  <c r="D77" i="1"/>
  <c r="E77" i="1" s="1"/>
  <c r="G77" i="1" s="1"/>
  <c r="D76" i="1"/>
  <c r="E76" i="1" s="1"/>
  <c r="G76" i="1" s="1"/>
  <c r="D75" i="1"/>
  <c r="E75" i="1" s="1"/>
  <c r="G75" i="1" s="1"/>
  <c r="H75" i="1" s="1"/>
  <c r="D74" i="1"/>
  <c r="E74" i="1" s="1"/>
  <c r="G74" i="1" s="1"/>
  <c r="D73" i="1"/>
  <c r="E73" i="1" s="1"/>
  <c r="G73" i="1" s="1"/>
  <c r="D72" i="1"/>
  <c r="E72" i="1" s="1"/>
  <c r="G72" i="1" s="1"/>
  <c r="D71" i="1"/>
  <c r="E71" i="1" s="1"/>
  <c r="G71" i="1" s="1"/>
  <c r="D70" i="1"/>
  <c r="E70" i="1" s="1"/>
  <c r="G70" i="1" s="1"/>
  <c r="D69" i="1"/>
  <c r="E69" i="1" s="1"/>
  <c r="G69" i="1" s="1"/>
  <c r="D68" i="1"/>
  <c r="E68" i="1" s="1"/>
  <c r="G68" i="1" s="1"/>
  <c r="D67" i="1"/>
  <c r="E67" i="1" s="1"/>
  <c r="G67" i="1" s="1"/>
  <c r="D66" i="1"/>
  <c r="E66" i="1" s="1"/>
  <c r="G66" i="1" s="1"/>
  <c r="D65" i="1"/>
  <c r="E65" i="1" s="1"/>
  <c r="G65" i="1" s="1"/>
  <c r="D64" i="1"/>
  <c r="E64" i="1" s="1"/>
  <c r="G64" i="1" s="1"/>
  <c r="D63" i="1"/>
  <c r="E63" i="1" s="1"/>
  <c r="G63" i="1" s="1"/>
  <c r="D62" i="1"/>
  <c r="E62" i="1" s="1"/>
  <c r="G62" i="1" s="1"/>
  <c r="D61" i="1"/>
  <c r="E61" i="1" s="1"/>
  <c r="G61" i="1" s="1"/>
  <c r="D60" i="1"/>
  <c r="E60" i="1" s="1"/>
  <c r="G60" i="1" s="1"/>
  <c r="D59" i="1"/>
  <c r="E59" i="1" s="1"/>
  <c r="G59" i="1" s="1"/>
  <c r="D58" i="1"/>
  <c r="E58" i="1" s="1"/>
  <c r="G58" i="1" s="1"/>
  <c r="D57" i="1"/>
  <c r="E57" i="1" s="1"/>
  <c r="G57" i="1" s="1"/>
  <c r="D56" i="1"/>
  <c r="E56" i="1" s="1"/>
  <c r="G56" i="1" s="1"/>
  <c r="H56" i="1" s="1"/>
  <c r="D55" i="1"/>
  <c r="E55" i="1" s="1"/>
  <c r="G55" i="1" s="1"/>
  <c r="D54" i="1"/>
  <c r="E54" i="1" s="1"/>
  <c r="G54" i="1" s="1"/>
  <c r="D53" i="1"/>
  <c r="E53" i="1" s="1"/>
  <c r="G53" i="1" s="1"/>
  <c r="D52" i="1"/>
  <c r="E52" i="1" s="1"/>
  <c r="G52" i="1" s="1"/>
  <c r="H52" i="1" s="1"/>
  <c r="D51" i="1"/>
  <c r="E51" i="1" s="1"/>
  <c r="G51" i="1" s="1"/>
  <c r="D50" i="1"/>
  <c r="E50" i="1" s="1"/>
  <c r="G50" i="1" s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4" i="1"/>
  <c r="E44" i="1" s="1"/>
  <c r="G44" i="1" s="1"/>
  <c r="D43" i="1"/>
  <c r="E43" i="1" s="1"/>
  <c r="G43" i="1" s="1"/>
  <c r="D42" i="1"/>
  <c r="E42" i="1" s="1"/>
  <c r="G42" i="1" s="1"/>
  <c r="H42" i="1" s="1"/>
  <c r="D41" i="1"/>
  <c r="E41" i="1" s="1"/>
  <c r="G41" i="1" s="1"/>
  <c r="H41" i="1" s="1"/>
  <c r="I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H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D31" i="1"/>
  <c r="E31" i="1" s="1"/>
  <c r="G31" i="1" s="1"/>
  <c r="D30" i="1"/>
  <c r="E30" i="1" s="1"/>
  <c r="G30" i="1" s="1"/>
  <c r="D29" i="1"/>
  <c r="E29" i="1" s="1"/>
  <c r="G29" i="1" s="1"/>
  <c r="H29" i="1" s="1"/>
  <c r="I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D22" i="1"/>
  <c r="E22" i="1" s="1"/>
  <c r="G22" i="1" s="1"/>
  <c r="H22" i="1" s="1"/>
  <c r="D21" i="1"/>
  <c r="E21" i="1" s="1"/>
  <c r="G21" i="1" s="1"/>
  <c r="D20" i="1"/>
  <c r="E20" i="1" s="1"/>
  <c r="G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D9" i="1"/>
  <c r="E9" i="1" s="1"/>
  <c r="G9" i="1" s="1"/>
  <c r="D8" i="1"/>
  <c r="E8" i="1" s="1"/>
  <c r="G8" i="1" s="1"/>
  <c r="D7" i="1"/>
  <c r="E7" i="1" s="1"/>
  <c r="G7" i="1" s="1"/>
  <c r="D6" i="1"/>
  <c r="E6" i="1" s="1"/>
  <c r="G6" i="1" s="1"/>
  <c r="E95" i="1" l="1"/>
  <c r="G95" i="1" s="1"/>
  <c r="I87" i="1"/>
  <c r="I83" i="1"/>
  <c r="I79" i="1"/>
  <c r="I75" i="1"/>
  <c r="I91" i="1"/>
  <c r="H45" i="1"/>
  <c r="I45" i="1" s="1"/>
  <c r="H33" i="1"/>
  <c r="I33" i="1" s="1"/>
  <c r="H44" i="1"/>
  <c r="I44" i="1" s="1"/>
  <c r="H47" i="1"/>
  <c r="I47" i="1"/>
  <c r="H60" i="1"/>
  <c r="I60" i="1" s="1"/>
  <c r="H63" i="1"/>
  <c r="I63" i="1" s="1"/>
  <c r="H70" i="1"/>
  <c r="I70" i="1" s="1"/>
  <c r="H35" i="1"/>
  <c r="I35" i="1" s="1"/>
  <c r="H39" i="1"/>
  <c r="I39" i="1" s="1"/>
  <c r="H46" i="1"/>
  <c r="I46" i="1" s="1"/>
  <c r="H48" i="1"/>
  <c r="I48" i="1" s="1"/>
  <c r="I52" i="1"/>
  <c r="H55" i="1"/>
  <c r="I55" i="1" s="1"/>
  <c r="H58" i="1"/>
  <c r="I58" i="1" s="1"/>
  <c r="H64" i="1"/>
  <c r="I64" i="1" s="1"/>
  <c r="H67" i="1"/>
  <c r="I67" i="1" s="1"/>
  <c r="H28" i="1"/>
  <c r="I28" i="1" s="1"/>
  <c r="H31" i="1"/>
  <c r="I31" i="1" s="1"/>
  <c r="H49" i="1"/>
  <c r="I49" i="1" s="1"/>
  <c r="H62" i="1"/>
  <c r="I62" i="1" s="1"/>
  <c r="H68" i="1"/>
  <c r="I68" i="1"/>
  <c r="H71" i="1"/>
  <c r="I71" i="1" s="1"/>
  <c r="H30" i="1"/>
  <c r="I30" i="1" s="1"/>
  <c r="H32" i="1"/>
  <c r="I32" i="1" s="1"/>
  <c r="I36" i="1"/>
  <c r="H40" i="1"/>
  <c r="I40" i="1" s="1"/>
  <c r="H43" i="1"/>
  <c r="I43" i="1" s="1"/>
  <c r="H51" i="1"/>
  <c r="I51" i="1"/>
  <c r="H54" i="1"/>
  <c r="I54" i="1" s="1"/>
  <c r="I56" i="1"/>
  <c r="H59" i="1"/>
  <c r="I59" i="1" s="1"/>
  <c r="H66" i="1"/>
  <c r="I66" i="1" s="1"/>
  <c r="H72" i="1"/>
  <c r="I72" i="1" s="1"/>
  <c r="H77" i="1"/>
  <c r="I77" i="1" s="1"/>
  <c r="H81" i="1"/>
  <c r="I81" i="1" s="1"/>
  <c r="H85" i="1"/>
  <c r="I85" i="1" s="1"/>
  <c r="H89" i="1"/>
  <c r="I89" i="1" s="1"/>
  <c r="H93" i="1"/>
  <c r="I93" i="1" s="1"/>
  <c r="H97" i="1"/>
  <c r="I97" i="1" s="1"/>
  <c r="H34" i="1"/>
  <c r="I34" i="1" s="1"/>
  <c r="H37" i="1"/>
  <c r="I37" i="1" s="1"/>
  <c r="H50" i="1"/>
  <c r="I50" i="1" s="1"/>
  <c r="H53" i="1"/>
  <c r="I53" i="1" s="1"/>
  <c r="H57" i="1"/>
  <c r="I57" i="1" s="1"/>
  <c r="H61" i="1"/>
  <c r="I61" i="1" s="1"/>
  <c r="H65" i="1"/>
  <c r="I65" i="1" s="1"/>
  <c r="H69" i="1"/>
  <c r="I69" i="1" s="1"/>
  <c r="H73" i="1"/>
  <c r="I73" i="1" s="1"/>
  <c r="H74" i="1"/>
  <c r="I74" i="1" s="1"/>
  <c r="H76" i="1"/>
  <c r="I76" i="1" s="1"/>
  <c r="H78" i="1"/>
  <c r="I78" i="1"/>
  <c r="H80" i="1"/>
  <c r="I80" i="1" s="1"/>
  <c r="H82" i="1"/>
  <c r="I82" i="1" s="1"/>
  <c r="H84" i="1"/>
  <c r="I84" i="1" s="1"/>
  <c r="H86" i="1"/>
  <c r="I86" i="1" s="1"/>
  <c r="H88" i="1"/>
  <c r="I88" i="1" s="1"/>
  <c r="H90" i="1"/>
  <c r="I90" i="1" s="1"/>
  <c r="H92" i="1"/>
  <c r="I92" i="1" s="1"/>
  <c r="H94" i="1"/>
  <c r="I94" i="1" s="1"/>
  <c r="H96" i="1"/>
  <c r="I96" i="1" s="1"/>
  <c r="H38" i="1"/>
  <c r="I38" i="1" s="1"/>
  <c r="I42" i="1"/>
  <c r="H12" i="1"/>
  <c r="I12" i="1" s="1"/>
  <c r="H23" i="1"/>
  <c r="I23" i="1" s="1"/>
  <c r="H13" i="1"/>
  <c r="I13" i="1" s="1"/>
  <c r="H19" i="1"/>
  <c r="I19" i="1" s="1"/>
  <c r="H24" i="1"/>
  <c r="I24" i="1" s="1"/>
  <c r="H14" i="1"/>
  <c r="I14" i="1" s="1"/>
  <c r="H20" i="1"/>
  <c r="I20" i="1" s="1"/>
  <c r="H25" i="1"/>
  <c r="I25" i="1" s="1"/>
  <c r="H9" i="1"/>
  <c r="I9" i="1" s="1"/>
  <c r="H15" i="1"/>
  <c r="I15" i="1" s="1"/>
  <c r="H10" i="1"/>
  <c r="I10" i="1" s="1"/>
  <c r="H16" i="1"/>
  <c r="I16" i="1" s="1"/>
  <c r="H7" i="1"/>
  <c r="I7" i="1" s="1"/>
  <c r="H17" i="1"/>
  <c r="I17" i="1" s="1"/>
  <c r="H8" i="1"/>
  <c r="I8" i="1" s="1"/>
  <c r="H11" i="1"/>
  <c r="I11" i="1" s="1"/>
  <c r="H18" i="1"/>
  <c r="I18" i="1" s="1"/>
  <c r="H21" i="1"/>
  <c r="I21" i="1" s="1"/>
  <c r="H27" i="1"/>
  <c r="I27" i="1" s="1"/>
  <c r="H26" i="1"/>
  <c r="I26" i="1" s="1"/>
  <c r="I22" i="1"/>
  <c r="H6" i="1"/>
  <c r="I6" i="1" s="1"/>
  <c r="H95" i="1" l="1"/>
  <c r="I95" i="1" s="1"/>
</calcChain>
</file>

<file path=xl/sharedStrings.xml><?xml version="1.0" encoding="utf-8"?>
<sst xmlns="http://schemas.openxmlformats.org/spreadsheetml/2006/main" count="105" uniqueCount="103">
  <si>
    <t>A MESSA SALTANDO DI GIOIA - GUIDA</t>
  </si>
  <si>
    <t>A TE RICORRIAMO</t>
  </si>
  <si>
    <t>AMO IL SIGNORE, PERCHÉ ASCOLTA IL GRIDO DELLA MIA PREGHIERA</t>
  </si>
  <si>
    <t>AMORE VINCE LA MORTE - VIA CRUCIS</t>
  </si>
  <si>
    <t>AVE MARIA</t>
  </si>
  <si>
    <t>BEATO CHI ASCOLTA... - ANNO A - B. PREVITALI</t>
  </si>
  <si>
    <t>BEATO CHI ASCOLTA... - ANNO B - B. PREVITALI</t>
  </si>
  <si>
    <t>BEATO CHI ASCOLTA... - ANNO C - B. PREVITALI</t>
  </si>
  <si>
    <t>BELLEZZA DELLA CELEBRAZIONE EUCARISTICA</t>
  </si>
  <si>
    <t>CARTA D'IDENTITA' DEL CREATO - R. LUPI</t>
  </si>
  <si>
    <t>CARTA D'IDENTITA' DELLA CHIESA - R. LUPI</t>
  </si>
  <si>
    <t>CATECHISTA SECONDO PAPA FRANCESCO</t>
  </si>
  <si>
    <t>CELEBRARE LA PAROLA - ANNO A</t>
  </si>
  <si>
    <t>CELEBRARE LA PAROLA - ANNO B</t>
  </si>
  <si>
    <t>CELEBRAZIONI PER L'ANNO CATECHISTICO</t>
  </si>
  <si>
    <t>CELEBRIAMO CON GIOIA 3A EDIZ. - A. SORRENTINO</t>
  </si>
  <si>
    <t>CON GESU' VERSO IL CALVARIO - G. VALSECCHI</t>
  </si>
  <si>
    <t>CONOSCERE GESU'</t>
  </si>
  <si>
    <t>CONOSCERE GESU' - GUIDA</t>
  </si>
  <si>
    <t>CORONA DELL’ADDOLORATA</t>
  </si>
  <si>
    <t>CREDO, PREGHIERA E IMPEGNO</t>
  </si>
  <si>
    <t>CRESIMA: UN DONO E UN PROGETTO</t>
  </si>
  <si>
    <t>ECCO ORA IL MOMENTO FAVOREVOLE</t>
  </si>
  <si>
    <t>FESTA DEL PERDONO</t>
  </si>
  <si>
    <t>FESTA DEL PERDONO - GUIDA</t>
  </si>
  <si>
    <t>GESÙ CI CHIAMA 1 - SCHEDE</t>
  </si>
  <si>
    <t>GESÙ MIO AMICO - VOL. 1°</t>
  </si>
  <si>
    <t>GESU', MOSSO A COMPASSIONE V. SALVOLDI</t>
  </si>
  <si>
    <t>GLI ULTIMI SARANNO PRIMI - R. LUPI</t>
  </si>
  <si>
    <t>INCONTRI EUCARISTICI</t>
  </si>
  <si>
    <t>IO SONO CON VOI 1 PARTE</t>
  </si>
  <si>
    <t>IO TI BATTEZZO</t>
  </si>
  <si>
    <t>ISTRUZIONI FAMILIARI VOL. I - IL CREDO</t>
  </si>
  <si>
    <t>ISTRUZIONI FAMILIARI VOL. III - I PRECETTI...</t>
  </si>
  <si>
    <t>ISTRUZIONI FAMILIARI VOL. IV - I VIZI E I SCARAMENTI</t>
  </si>
  <si>
    <t>LEGGERE,... LA PAROLA - ANNO B</t>
  </si>
  <si>
    <t>LITANIE LAURETANE - M. DE ROSA</t>
  </si>
  <si>
    <t>LITURGIA IN FRAMMENTI - A. SORRENTINO</t>
  </si>
  <si>
    <t>MA DIO LO HA RISUSCITATO</t>
  </si>
  <si>
    <t>MIA PREGHIERA</t>
  </si>
  <si>
    <t>MIO GESU'</t>
  </si>
  <si>
    <t>MIO LIBRO DI PREGHIERE</t>
  </si>
  <si>
    <t>MISTERI DEL ROSARIO - M. DE ROSA</t>
  </si>
  <si>
    <t>NUOVO MESSALINO PER RAGAZZI</t>
  </si>
  <si>
    <t>PADRE NOSTRO - L. CALABRETTA</t>
  </si>
  <si>
    <t>PER ILLUMINARE IL CAMMINO</t>
  </si>
  <si>
    <t>PREGARE OGNI GIORNO</t>
  </si>
  <si>
    <t>PREGHIAMO CON MARIA</t>
  </si>
  <si>
    <t>PREGHIERE A SAN MICHELE ARCANGELO</t>
  </si>
  <si>
    <t>PRENDETE E MANGIATE</t>
  </si>
  <si>
    <t>PRENDETE E MANGIATE - GUIDA</t>
  </si>
  <si>
    <t>PREPARIAMOCI ALLA PRIMA COMUNIONE - POSTER</t>
  </si>
  <si>
    <t>PREPARIAMOCI ALLA PRIMA CONFESSIONE - POSTER</t>
  </si>
  <si>
    <t>PRIMA CONFESSIONE E MESSA DI PRIMA COMUNIONE - GUIDA N.E.</t>
  </si>
  <si>
    <t>PRIMA CONFESSIONE E MESSA DI PRIMA COMUNIONE - N.E.</t>
  </si>
  <si>
    <t>PRIMA CONFESSIONE E MESSA PRIMA COMUNIONE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</si>
  <si>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</si>
  <si>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</si>
  <si>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</si>
  <si>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</si>
  <si>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</si>
  <si>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</si>
  <si>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PRIMI PASSI NEL CAMMINO DI FEDE - M. VIANI</t>
  </si>
  <si>
    <t>PRONTUARIO BIBLICO - LITURGICO - F. GIGLIO</t>
  </si>
  <si>
    <t>RICEVI IL SIGILLO DELLO SPIRITO SANTO</t>
  </si>
  <si>
    <t>SACRA BIBBIA cei/uelci</t>
  </si>
  <si>
    <t>SACRAMENTO DELLA RICONCILIAZIONE RAGAZZI</t>
  </si>
  <si>
    <t>SAN CESARE DE BUS - FUMETTO</t>
  </si>
  <si>
    <t>SARETE MIEI TESTIMONI</t>
  </si>
  <si>
    <t>SIGNORE, TI PREGO</t>
  </si>
  <si>
    <t>STORIE DEL NOSTRO TEMPO - F. CERRI</t>
  </si>
  <si>
    <t>TRAMONTO DI SETTEMBRE - V. FRANCIA</t>
  </si>
  <si>
    <t>UNA VITA CONSUMATA NELL'AMORE</t>
  </si>
  <si>
    <t>VANGELO E ATTI DEGLI APOSTOLI</t>
  </si>
  <si>
    <t>VANGELO E ATTI DEGLI APOSTOLI - ragazzi</t>
  </si>
  <si>
    <t>VANGELO E ATTI DEGLI APOSTOLI - RIL.</t>
  </si>
  <si>
    <t>VANGELO E ATTI DEGLI APOSTOLI - TASC. RAGAZZI</t>
  </si>
  <si>
    <t>VANGELO E ATTI DEGLI APOSTOLI PER OCCASIONI</t>
  </si>
  <si>
    <t>VENITE ADORIAMO - G. D'AMORE</t>
  </si>
  <si>
    <t>VENITE BENEDETTI DEL PADRE MIO</t>
  </si>
  <si>
    <t>VENITE CON ME - GUIDA</t>
  </si>
  <si>
    <t>VENITE CON ME 2 PARTE</t>
  </si>
  <si>
    <t>VIA CRUCIS</t>
  </si>
  <si>
    <t>VIA CRUCIS CON GLI SCRITTI DI C. LUBICH - G. VALSECCHI</t>
  </si>
  <si>
    <t>VIA CRUCIS CON SAN CESARE DE BUS</t>
  </si>
  <si>
    <t>VIA CRUCIS Dialogata per comunità parrocchiali</t>
  </si>
  <si>
    <t>VIA CRUCIS PER RAGAZZI</t>
  </si>
  <si>
    <t>VIA DI SAN GIUSEPPE - G. POLIDORO</t>
  </si>
  <si>
    <t>VIA LUCIS CON SAN CESARE DE BUS</t>
  </si>
  <si>
    <t>VIA LUCIS Dialogata per comunità parrocchiali</t>
  </si>
  <si>
    <t>COPIE SOGGETTE A IVA</t>
  </si>
  <si>
    <t>ALIQUOTA 4%</t>
  </si>
  <si>
    <t>CODICE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</si>
  <si>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</si>
  <si>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</si>
  <si>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</si>
  <si>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</si>
  <si>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</si>
  <si>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</si>
  <si>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</si>
  <si>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</si>
  <si>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GENNAIO - FEBBRAIO - MARZO 2024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</si>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</sst>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&quot;€&quot;\ #,##0.00"/>
    <numFmt numFmtId="165" formatCode="_-* #,##0.00_-;\-* #,##0.00_-;_-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 Narrow"/>
      <family val="2"/>
    </font>
    <font>
      <b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/>
    </xf>
    <xf numFmtId="164" fontId="0" fillId="0" borderId="0" xfId="0" applyNumberFormat="1"/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41" fontId="20" fillId="0" borderId="10" xfId="0" applyNumberFormat="1" applyFont="1" applyBorder="1"/>
    <xf numFmtId="0" fontId="20" fillId="0" borderId="10" xfId="0" applyFont="1" applyBorder="1"/>
    <xf numFmtId="165" fontId="20" fillId="0" borderId="10" xfId="1" applyNumberFormat="1" applyFont="1" applyBorder="1"/>
    <xf numFmtId="165" fontId="21" fillId="0" borderId="10" xfId="1" applyNumberFormat="1" applyFont="1" applyBorder="1"/>
    <xf numFmtId="1" fontId="18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1" fontId="18" fillId="33" borderId="14" xfId="0" applyNumberFormat="1" applyFont="1" applyFill="1" applyBorder="1" applyAlignment="1">
      <alignment horizontal="center"/>
    </xf>
    <xf numFmtId="1" fontId="18" fillId="33" borderId="15" xfId="0" applyNumberFormat="1" applyFont="1" applyFill="1" applyBorder="1" applyAlignment="1">
      <alignment horizontal="center"/>
    </xf>
    <xf numFmtId="1" fontId="18" fillId="33" borderId="16" xfId="0" applyNumberFormat="1" applyFont="1" applyFill="1" applyBorder="1" applyAlignment="1">
      <alignment horizontal="center"/>
    </xf>
    <xf numFmtId="1" fontId="18" fillId="33" borderId="17" xfId="0" applyNumberFormat="1" applyFont="1" applyFill="1" applyBorder="1" applyAlignment="1">
      <alignment horizontal="center"/>
    </xf>
    <xf numFmtId="1" fontId="18" fillId="33" borderId="18" xfId="0" applyNumberFormat="1" applyFont="1" applyFill="1" applyBorder="1" applyAlignment="1">
      <alignment horizontal="center"/>
    </xf>
    <xf numFmtId="1" fontId="22" fillId="33" borderId="13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165" fontId="23" fillId="0" borderId="19" xfId="0" applyNumberFormat="1" applyFont="1" applyBorder="1" applyAlignment="1">
      <alignment vertic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 [0]" xfId="1" builtinId="6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workbookViewId="0">
      <selection activeCell="B102" sqref="B102"/>
    </sheetView>
  </sheetViews>
  <sheetFormatPr defaultRowHeight="15" x14ac:dyDescent="0.25"/>
  <cols>
    <col min="1" max="1" width="16.7109375" style="1" customWidth="1"/>
    <col min="2" max="2" width="61" customWidth="1"/>
    <col min="3" max="3" width="9.140625" style="4"/>
    <col min="4" max="4" width="9.140625" style="5"/>
    <col min="7" max="7" width="11" customWidth="1"/>
    <col min="8" max="8" width="10.28515625" customWidth="1"/>
    <col min="9" max="9" width="11.7109375" customWidth="1"/>
  </cols>
  <sheetData>
    <row r="1" spans="1:9" x14ac:dyDescent="0.25">
      <c r="A1" s="22" t="s">
        <v>101</v>
      </c>
      <c r="B1" s="17"/>
      <c r="C1" s="17"/>
      <c r="D1" s="17"/>
      <c r="E1" s="17"/>
      <c r="F1" s="17"/>
      <c r="G1" s="17"/>
      <c r="H1" s="17"/>
      <c r="I1" s="18"/>
    </row>
    <row r="2" spans="1:9" x14ac:dyDescent="0.25">
      <c r="A2" s="19"/>
      <c r="B2" s="20"/>
      <c r="C2" s="20"/>
      <c r="D2" s="20"/>
      <c r="E2" s="20"/>
      <c r="F2" s="20"/>
      <c r="G2" s="20"/>
      <c r="H2" s="20"/>
      <c r="I2" s="21"/>
    </row>
    <row r="3" spans="1:9" x14ac:dyDescent="0.25">
      <c r="A3" s="15"/>
      <c r="B3" s="15"/>
      <c r="C3" s="15"/>
      <c r="D3" s="15"/>
      <c r="E3" s="16" t="s">
        <v>90</v>
      </c>
      <c r="F3" s="16"/>
      <c r="G3" s="16"/>
      <c r="H3" s="16" t="s">
        <v>91</v>
      </c>
      <c r="I3" s="16"/>
    </row>
    <row r="4" spans="1:9" x14ac:dyDescent="0.25">
      <c r="A4" s="15"/>
      <c r="B4" s="15"/>
      <c r="C4" s="15"/>
      <c r="D4" s="15"/>
      <c r="E4" s="16"/>
      <c r="F4" s="16"/>
      <c r="G4" s="16"/>
      <c r="H4" s="16"/>
      <c r="I4" s="16"/>
    </row>
    <row r="5" spans="1:9" ht="25.5" x14ac:dyDescent="0.25">
      <c r="A5" s="6" t="s">
        <v>92</v>
      </c>
      <c r="B5" s="7" t="s">
        <v>93</v>
      </c>
      <c r="C5" s="8" t="s">
        <v>94</v>
      </c>
      <c r="D5" s="8" t="s">
        <v>95</v>
      </c>
      <c r="E5" s="9" t="s">
        <v>96</v>
      </c>
      <c r="F5" s="9" t="s">
        <v>97</v>
      </c>
      <c r="G5" s="10" t="s">
        <v>98</v>
      </c>
      <c r="H5" s="9" t="s">
        <v>99</v>
      </c>
      <c r="I5" s="9" t="s">
        <v>100</v>
      </c>
    </row>
    <row r="6" spans="1:9" x14ac:dyDescent="0.25">
      <c r="A6" s="2">
        <v>9788886423427</v>
      </c>
      <c r="B6" s="3" t="s">
        <v>0</v>
      </c>
      <c r="C6" s="11">
        <v>3</v>
      </c>
      <c r="D6" s="12">
        <f>ROUND(C6*70%,0)</f>
        <v>2</v>
      </c>
      <c r="E6" s="12">
        <f>ROUND(C6-D6,0)</f>
        <v>1</v>
      </c>
      <c r="F6" s="13">
        <v>5.16</v>
      </c>
      <c r="G6" s="14">
        <f>E6*F6</f>
        <v>5.16</v>
      </c>
      <c r="H6" s="13">
        <f>ROUNDDOWN(G6/1.04,2)</f>
        <v>4.96</v>
      </c>
      <c r="I6" s="13">
        <f>ROUND(G6-H6,2)</f>
        <v>0.2</v>
      </c>
    </row>
    <row r="7" spans="1:9" x14ac:dyDescent="0.25">
      <c r="A7" s="2">
        <v>9791280736437</v>
      </c>
      <c r="B7" s="3" t="s">
        <v>1</v>
      </c>
      <c r="C7" s="11">
        <v>3</v>
      </c>
      <c r="D7" s="12">
        <f t="shared" ref="D7:D70" si="0">ROUND(C7*70%,0)</f>
        <v>2</v>
      </c>
      <c r="E7" s="12">
        <f t="shared" ref="E7:E70" si="1">ROUND(C7-D7,0)</f>
        <v>1</v>
      </c>
      <c r="F7" s="13">
        <v>3</v>
      </c>
      <c r="G7" s="14">
        <f t="shared" ref="G7:G70" si="2">E7*F7</f>
        <v>3</v>
      </c>
      <c r="H7" s="13">
        <f t="shared" ref="H7:H70" si="3">ROUNDDOWN(G7/1.04,2)</f>
        <v>2.88</v>
      </c>
      <c r="I7" s="13">
        <f t="shared" ref="I7:I70" si="4">ROUND(G7-H7,2)</f>
        <v>0.12</v>
      </c>
    </row>
    <row r="8" spans="1:9" x14ac:dyDescent="0.25">
      <c r="A8" s="2">
        <v>9791280736406</v>
      </c>
      <c r="B8" s="3" t="s">
        <v>2</v>
      </c>
      <c r="C8" s="11">
        <v>427</v>
      </c>
      <c r="D8" s="12">
        <f t="shared" si="0"/>
        <v>299</v>
      </c>
      <c r="E8" s="12">
        <f t="shared" si="1"/>
        <v>128</v>
      </c>
      <c r="F8" s="13">
        <v>2.5</v>
      </c>
      <c r="G8" s="14">
        <f t="shared" si="2"/>
        <v>320</v>
      </c>
      <c r="H8" s="13">
        <f t="shared" si="3"/>
        <v>307.69</v>
      </c>
      <c r="I8" s="13">
        <f t="shared" si="4"/>
        <v>12.31</v>
      </c>
    </row>
    <row r="9" spans="1:9" x14ac:dyDescent="0.25">
      <c r="A9" s="2">
        <v>9788886423670</v>
      </c>
      <c r="B9" s="3" t="s">
        <v>3</v>
      </c>
      <c r="C9" s="11">
        <v>4</v>
      </c>
      <c r="D9" s="12">
        <f t="shared" si="0"/>
        <v>3</v>
      </c>
      <c r="E9" s="12">
        <f t="shared" si="1"/>
        <v>1</v>
      </c>
      <c r="F9" s="13">
        <v>0.85</v>
      </c>
      <c r="G9" s="14">
        <f t="shared" si="2"/>
        <v>0.85</v>
      </c>
      <c r="H9" s="13">
        <f t="shared" si="3"/>
        <v>0.81</v>
      </c>
      <c r="I9" s="13">
        <f t="shared" si="4"/>
        <v>0.04</v>
      </c>
    </row>
    <row r="10" spans="1:9" x14ac:dyDescent="0.25">
      <c r="A10" s="2">
        <v>9788895983530</v>
      </c>
      <c r="B10" s="3" t="s">
        <v>4</v>
      </c>
      <c r="C10" s="11">
        <v>2</v>
      </c>
      <c r="D10" s="12">
        <f t="shared" si="0"/>
        <v>1</v>
      </c>
      <c r="E10" s="12">
        <f t="shared" si="1"/>
        <v>1</v>
      </c>
      <c r="F10" s="13">
        <v>3</v>
      </c>
      <c r="G10" s="14">
        <f t="shared" si="2"/>
        <v>3</v>
      </c>
      <c r="H10" s="13">
        <f t="shared" si="3"/>
        <v>2.88</v>
      </c>
      <c r="I10" s="13">
        <f t="shared" si="4"/>
        <v>0.12</v>
      </c>
    </row>
    <row r="11" spans="1:9" x14ac:dyDescent="0.25">
      <c r="A11" s="2">
        <v>9788895983158</v>
      </c>
      <c r="B11" s="3" t="s">
        <v>5</v>
      </c>
      <c r="C11" s="11">
        <v>2</v>
      </c>
      <c r="D11" s="12">
        <f t="shared" si="0"/>
        <v>1</v>
      </c>
      <c r="E11" s="12">
        <f t="shared" si="1"/>
        <v>1</v>
      </c>
      <c r="F11" s="13">
        <v>12</v>
      </c>
      <c r="G11" s="14">
        <f t="shared" si="2"/>
        <v>12</v>
      </c>
      <c r="H11" s="13">
        <f t="shared" si="3"/>
        <v>11.53</v>
      </c>
      <c r="I11" s="13">
        <f t="shared" si="4"/>
        <v>0.47</v>
      </c>
    </row>
    <row r="12" spans="1:9" x14ac:dyDescent="0.25">
      <c r="A12" s="2">
        <v>9788895983080</v>
      </c>
      <c r="B12" s="3" t="s">
        <v>6</v>
      </c>
      <c r="C12" s="11">
        <v>4</v>
      </c>
      <c r="D12" s="12">
        <f t="shared" si="0"/>
        <v>3</v>
      </c>
      <c r="E12" s="12">
        <f t="shared" si="1"/>
        <v>1</v>
      </c>
      <c r="F12" s="13">
        <v>12</v>
      </c>
      <c r="G12" s="14">
        <f t="shared" si="2"/>
        <v>12</v>
      </c>
      <c r="H12" s="13">
        <f t="shared" si="3"/>
        <v>11.53</v>
      </c>
      <c r="I12" s="13">
        <f t="shared" si="4"/>
        <v>0.47</v>
      </c>
    </row>
    <row r="13" spans="1:9" x14ac:dyDescent="0.25">
      <c r="A13" s="2">
        <v>9788895983103</v>
      </c>
      <c r="B13" s="3" t="s">
        <v>7</v>
      </c>
      <c r="C13" s="11">
        <v>2</v>
      </c>
      <c r="D13" s="12">
        <f t="shared" si="0"/>
        <v>1</v>
      </c>
      <c r="E13" s="12">
        <f t="shared" si="1"/>
        <v>1</v>
      </c>
      <c r="F13" s="13">
        <v>12</v>
      </c>
      <c r="G13" s="14">
        <f t="shared" si="2"/>
        <v>12</v>
      </c>
      <c r="H13" s="13">
        <f t="shared" si="3"/>
        <v>11.53</v>
      </c>
      <c r="I13" s="13">
        <f t="shared" si="4"/>
        <v>0.47</v>
      </c>
    </row>
    <row r="14" spans="1:9" x14ac:dyDescent="0.25">
      <c r="A14" s="2">
        <v>9788895983608</v>
      </c>
      <c r="B14" s="3" t="s">
        <v>8</v>
      </c>
      <c r="C14" s="11">
        <v>17</v>
      </c>
      <c r="D14" s="12">
        <f t="shared" si="0"/>
        <v>12</v>
      </c>
      <c r="E14" s="12">
        <f t="shared" si="1"/>
        <v>5</v>
      </c>
      <c r="F14" s="13">
        <v>3.5</v>
      </c>
      <c r="G14" s="14">
        <f t="shared" si="2"/>
        <v>17.5</v>
      </c>
      <c r="H14" s="13">
        <f t="shared" si="3"/>
        <v>16.82</v>
      </c>
      <c r="I14" s="13">
        <f t="shared" si="4"/>
        <v>0.68</v>
      </c>
    </row>
    <row r="15" spans="1:9" x14ac:dyDescent="0.25">
      <c r="A15" s="2">
        <v>9791280736185</v>
      </c>
      <c r="B15" s="3" t="s">
        <v>9</v>
      </c>
      <c r="C15" s="11">
        <v>11</v>
      </c>
      <c r="D15" s="12">
        <f t="shared" si="0"/>
        <v>8</v>
      </c>
      <c r="E15" s="12">
        <f t="shared" si="1"/>
        <v>3</v>
      </c>
      <c r="F15" s="13">
        <v>2.5</v>
      </c>
      <c r="G15" s="14">
        <f t="shared" si="2"/>
        <v>7.5</v>
      </c>
      <c r="H15" s="13">
        <f t="shared" si="3"/>
        <v>7.21</v>
      </c>
      <c r="I15" s="13">
        <f t="shared" si="4"/>
        <v>0.28999999999999998</v>
      </c>
    </row>
    <row r="16" spans="1:9" x14ac:dyDescent="0.25">
      <c r="A16" s="2">
        <v>9788895983844</v>
      </c>
      <c r="B16" s="3" t="s">
        <v>10</v>
      </c>
      <c r="C16" s="11">
        <v>36</v>
      </c>
      <c r="D16" s="12">
        <f t="shared" si="0"/>
        <v>25</v>
      </c>
      <c r="E16" s="12">
        <f t="shared" si="1"/>
        <v>11</v>
      </c>
      <c r="F16" s="13">
        <v>2.5</v>
      </c>
      <c r="G16" s="14">
        <f t="shared" si="2"/>
        <v>27.5</v>
      </c>
      <c r="H16" s="13">
        <f t="shared" si="3"/>
        <v>26.44</v>
      </c>
      <c r="I16" s="13">
        <f t="shared" si="4"/>
        <v>1.06</v>
      </c>
    </row>
    <row r="17" spans="1:9" x14ac:dyDescent="0.25">
      <c r="A17" s="2">
        <v>9788895983332</v>
      </c>
      <c r="B17" s="3" t="s">
        <v>11</v>
      </c>
      <c r="C17" s="11">
        <v>2</v>
      </c>
      <c r="D17" s="12">
        <f t="shared" si="0"/>
        <v>1</v>
      </c>
      <c r="E17" s="12">
        <f t="shared" si="1"/>
        <v>1</v>
      </c>
      <c r="F17" s="13">
        <v>3.5</v>
      </c>
      <c r="G17" s="14">
        <f t="shared" si="2"/>
        <v>3.5</v>
      </c>
      <c r="H17" s="13">
        <f t="shared" si="3"/>
        <v>3.36</v>
      </c>
      <c r="I17" s="13">
        <f t="shared" si="4"/>
        <v>0.14000000000000001</v>
      </c>
    </row>
    <row r="18" spans="1:9" x14ac:dyDescent="0.25">
      <c r="A18" s="2">
        <v>9788886423748</v>
      </c>
      <c r="B18" s="3" t="s">
        <v>12</v>
      </c>
      <c r="C18" s="11">
        <v>1</v>
      </c>
      <c r="D18" s="12">
        <f t="shared" si="0"/>
        <v>1</v>
      </c>
      <c r="E18" s="12">
        <f t="shared" si="1"/>
        <v>0</v>
      </c>
      <c r="F18" s="13">
        <v>10</v>
      </c>
      <c r="G18" s="14">
        <f t="shared" si="2"/>
        <v>0</v>
      </c>
      <c r="H18" s="13">
        <f t="shared" si="3"/>
        <v>0</v>
      </c>
      <c r="I18" s="13">
        <f t="shared" si="4"/>
        <v>0</v>
      </c>
    </row>
    <row r="19" spans="1:9" x14ac:dyDescent="0.25">
      <c r="A19" s="2">
        <v>9788886423816</v>
      </c>
      <c r="B19" s="3" t="s">
        <v>13</v>
      </c>
      <c r="C19" s="11">
        <v>4</v>
      </c>
      <c r="D19" s="12">
        <f t="shared" si="0"/>
        <v>3</v>
      </c>
      <c r="E19" s="12">
        <f t="shared" si="1"/>
        <v>1</v>
      </c>
      <c r="F19" s="13">
        <v>10</v>
      </c>
      <c r="G19" s="14">
        <f t="shared" si="2"/>
        <v>10</v>
      </c>
      <c r="H19" s="13">
        <f t="shared" si="3"/>
        <v>9.61</v>
      </c>
      <c r="I19" s="13">
        <f t="shared" si="4"/>
        <v>0.39</v>
      </c>
    </row>
    <row r="20" spans="1:9" x14ac:dyDescent="0.25">
      <c r="A20" s="2">
        <v>9788886423656</v>
      </c>
      <c r="B20" s="3" t="s">
        <v>14</v>
      </c>
      <c r="C20" s="11">
        <v>4</v>
      </c>
      <c r="D20" s="12">
        <f t="shared" si="0"/>
        <v>3</v>
      </c>
      <c r="E20" s="12">
        <f t="shared" si="1"/>
        <v>1</v>
      </c>
      <c r="F20" s="13">
        <v>10</v>
      </c>
      <c r="G20" s="14">
        <f t="shared" si="2"/>
        <v>10</v>
      </c>
      <c r="H20" s="13">
        <f t="shared" si="3"/>
        <v>9.61</v>
      </c>
      <c r="I20" s="13">
        <f t="shared" si="4"/>
        <v>0.39</v>
      </c>
    </row>
    <row r="21" spans="1:9" x14ac:dyDescent="0.25">
      <c r="A21" s="2">
        <v>9788895983189</v>
      </c>
      <c r="B21" s="3" t="s">
        <v>15</v>
      </c>
      <c r="C21" s="11">
        <v>18</v>
      </c>
      <c r="D21" s="12">
        <f t="shared" si="0"/>
        <v>13</v>
      </c>
      <c r="E21" s="12">
        <f t="shared" si="1"/>
        <v>5</v>
      </c>
      <c r="F21" s="13">
        <v>25</v>
      </c>
      <c r="G21" s="14">
        <f t="shared" si="2"/>
        <v>125</v>
      </c>
      <c r="H21" s="13">
        <f t="shared" si="3"/>
        <v>120.19</v>
      </c>
      <c r="I21" s="13">
        <f t="shared" si="4"/>
        <v>4.8099999999999996</v>
      </c>
    </row>
    <row r="22" spans="1:9" x14ac:dyDescent="0.25">
      <c r="A22" s="2">
        <v>9788895983851</v>
      </c>
      <c r="B22" s="3" t="s">
        <v>16</v>
      </c>
      <c r="C22" s="11">
        <v>365</v>
      </c>
      <c r="D22" s="12">
        <f t="shared" si="0"/>
        <v>256</v>
      </c>
      <c r="E22" s="12">
        <f t="shared" si="1"/>
        <v>109</v>
      </c>
      <c r="F22" s="13">
        <v>1.5</v>
      </c>
      <c r="G22" s="14">
        <f t="shared" si="2"/>
        <v>163.5</v>
      </c>
      <c r="H22" s="13">
        <f t="shared" si="3"/>
        <v>157.21</v>
      </c>
      <c r="I22" s="13">
        <f t="shared" si="4"/>
        <v>6.29</v>
      </c>
    </row>
    <row r="23" spans="1:9" x14ac:dyDescent="0.25">
      <c r="A23" s="2">
        <v>9788895983028</v>
      </c>
      <c r="B23" s="3" t="s">
        <v>17</v>
      </c>
      <c r="C23" s="11">
        <v>87</v>
      </c>
      <c r="D23" s="12">
        <f t="shared" si="0"/>
        <v>61</v>
      </c>
      <c r="E23" s="12">
        <f t="shared" si="1"/>
        <v>26</v>
      </c>
      <c r="F23" s="13">
        <v>3.5</v>
      </c>
      <c r="G23" s="14">
        <f t="shared" si="2"/>
        <v>91</v>
      </c>
      <c r="H23" s="13">
        <f t="shared" si="3"/>
        <v>87.5</v>
      </c>
      <c r="I23" s="13">
        <f t="shared" si="4"/>
        <v>3.5</v>
      </c>
    </row>
    <row r="24" spans="1:9" x14ac:dyDescent="0.25">
      <c r="A24" s="2">
        <v>9788895983035</v>
      </c>
      <c r="B24" s="3" t="s">
        <v>18</v>
      </c>
      <c r="C24" s="11">
        <v>1</v>
      </c>
      <c r="D24" s="12">
        <f t="shared" si="0"/>
        <v>1</v>
      </c>
      <c r="E24" s="12">
        <f t="shared" si="1"/>
        <v>0</v>
      </c>
      <c r="F24" s="13">
        <v>6</v>
      </c>
      <c r="G24" s="14">
        <f t="shared" si="2"/>
        <v>0</v>
      </c>
      <c r="H24" s="13">
        <f t="shared" si="3"/>
        <v>0</v>
      </c>
      <c r="I24" s="13">
        <f t="shared" si="4"/>
        <v>0</v>
      </c>
    </row>
    <row r="25" spans="1:9" x14ac:dyDescent="0.25">
      <c r="A25" s="2">
        <v>9791280736130</v>
      </c>
      <c r="B25" s="3" t="s">
        <v>19</v>
      </c>
      <c r="C25" s="11">
        <v>22</v>
      </c>
      <c r="D25" s="12">
        <f t="shared" si="0"/>
        <v>15</v>
      </c>
      <c r="E25" s="12">
        <f t="shared" si="1"/>
        <v>7</v>
      </c>
      <c r="F25" s="13">
        <v>1.8</v>
      </c>
      <c r="G25" s="14">
        <f t="shared" si="2"/>
        <v>12.6</v>
      </c>
      <c r="H25" s="13">
        <f t="shared" si="3"/>
        <v>12.11</v>
      </c>
      <c r="I25" s="13">
        <f t="shared" si="4"/>
        <v>0.49</v>
      </c>
    </row>
    <row r="26" spans="1:9" x14ac:dyDescent="0.25">
      <c r="A26" s="2">
        <v>9788886423595</v>
      </c>
      <c r="B26" s="3" t="s">
        <v>20</v>
      </c>
      <c r="C26" s="11">
        <v>130</v>
      </c>
      <c r="D26" s="12">
        <f t="shared" si="0"/>
        <v>91</v>
      </c>
      <c r="E26" s="12">
        <f t="shared" si="1"/>
        <v>39</v>
      </c>
      <c r="F26" s="13">
        <v>2.1</v>
      </c>
      <c r="G26" s="14">
        <f t="shared" si="2"/>
        <v>81.900000000000006</v>
      </c>
      <c r="H26" s="13">
        <f t="shared" si="3"/>
        <v>78.75</v>
      </c>
      <c r="I26" s="13">
        <f t="shared" si="4"/>
        <v>3.15</v>
      </c>
    </row>
    <row r="27" spans="1:9" x14ac:dyDescent="0.25">
      <c r="A27" s="2">
        <v>9788886423137</v>
      </c>
      <c r="B27" s="3" t="s">
        <v>21</v>
      </c>
      <c r="C27" s="11">
        <v>9</v>
      </c>
      <c r="D27" s="12">
        <f t="shared" si="0"/>
        <v>6</v>
      </c>
      <c r="E27" s="12">
        <f t="shared" si="1"/>
        <v>3</v>
      </c>
      <c r="F27" s="13">
        <v>2.5</v>
      </c>
      <c r="G27" s="14">
        <f t="shared" si="2"/>
        <v>7.5</v>
      </c>
      <c r="H27" s="13">
        <f t="shared" si="3"/>
        <v>7.21</v>
      </c>
      <c r="I27" s="13">
        <f t="shared" si="4"/>
        <v>0.28999999999999998</v>
      </c>
    </row>
    <row r="28" spans="1:9" x14ac:dyDescent="0.25">
      <c r="A28" s="2">
        <v>9791280736307</v>
      </c>
      <c r="B28" s="3" t="s">
        <v>22</v>
      </c>
      <c r="C28" s="11">
        <v>180</v>
      </c>
      <c r="D28" s="12">
        <f t="shared" si="0"/>
        <v>126</v>
      </c>
      <c r="E28" s="12">
        <f t="shared" si="1"/>
        <v>54</v>
      </c>
      <c r="F28" s="13">
        <v>10</v>
      </c>
      <c r="G28" s="14">
        <f t="shared" si="2"/>
        <v>540</v>
      </c>
      <c r="H28" s="13">
        <f t="shared" si="3"/>
        <v>519.23</v>
      </c>
      <c r="I28" s="13">
        <f t="shared" si="4"/>
        <v>20.77</v>
      </c>
    </row>
    <row r="29" spans="1:9" x14ac:dyDescent="0.25">
      <c r="A29" s="2">
        <v>9788886423991</v>
      </c>
      <c r="B29" s="3" t="s">
        <v>23</v>
      </c>
      <c r="C29" s="11">
        <v>238</v>
      </c>
      <c r="D29" s="12">
        <f t="shared" si="0"/>
        <v>167</v>
      </c>
      <c r="E29" s="12">
        <f t="shared" si="1"/>
        <v>71</v>
      </c>
      <c r="F29" s="13">
        <v>3</v>
      </c>
      <c r="G29" s="14">
        <f t="shared" si="2"/>
        <v>213</v>
      </c>
      <c r="H29" s="13">
        <f t="shared" si="3"/>
        <v>204.8</v>
      </c>
      <c r="I29" s="13">
        <f t="shared" si="4"/>
        <v>8.1999999999999993</v>
      </c>
    </row>
    <row r="30" spans="1:9" x14ac:dyDescent="0.25">
      <c r="A30" s="2">
        <v>9788886423984</v>
      </c>
      <c r="B30" s="3" t="s">
        <v>24</v>
      </c>
      <c r="C30" s="11">
        <v>5</v>
      </c>
      <c r="D30" s="12">
        <f t="shared" si="0"/>
        <v>4</v>
      </c>
      <c r="E30" s="12">
        <f t="shared" si="1"/>
        <v>1</v>
      </c>
      <c r="F30" s="13">
        <v>5</v>
      </c>
      <c r="G30" s="14">
        <f t="shared" si="2"/>
        <v>5</v>
      </c>
      <c r="H30" s="13">
        <f t="shared" si="3"/>
        <v>4.8</v>
      </c>
      <c r="I30" s="13">
        <f t="shared" si="4"/>
        <v>0.2</v>
      </c>
    </row>
    <row r="31" spans="1:9" x14ac:dyDescent="0.25">
      <c r="A31" s="2">
        <v>9788895983219</v>
      </c>
      <c r="B31" s="3" t="s">
        <v>25</v>
      </c>
      <c r="C31" s="11">
        <v>11</v>
      </c>
      <c r="D31" s="12">
        <f t="shared" si="0"/>
        <v>8</v>
      </c>
      <c r="E31" s="12">
        <f t="shared" si="1"/>
        <v>3</v>
      </c>
      <c r="F31" s="13">
        <v>3.5</v>
      </c>
      <c r="G31" s="14">
        <f t="shared" si="2"/>
        <v>10.5</v>
      </c>
      <c r="H31" s="13">
        <f t="shared" si="3"/>
        <v>10.09</v>
      </c>
      <c r="I31" s="13">
        <f t="shared" si="4"/>
        <v>0.41</v>
      </c>
    </row>
    <row r="32" spans="1:9" x14ac:dyDescent="0.25">
      <c r="A32" s="2">
        <v>9788886423236</v>
      </c>
      <c r="B32" s="3" t="s">
        <v>26</v>
      </c>
      <c r="C32" s="11">
        <v>1</v>
      </c>
      <c r="D32" s="12">
        <f t="shared" si="0"/>
        <v>1</v>
      </c>
      <c r="E32" s="12">
        <f t="shared" si="1"/>
        <v>0</v>
      </c>
      <c r="F32" s="13">
        <v>2</v>
      </c>
      <c r="G32" s="14">
        <f t="shared" si="2"/>
        <v>0</v>
      </c>
      <c r="H32" s="13">
        <f t="shared" si="3"/>
        <v>0</v>
      </c>
      <c r="I32" s="13">
        <f t="shared" si="4"/>
        <v>0</v>
      </c>
    </row>
    <row r="33" spans="1:9" x14ac:dyDescent="0.25">
      <c r="A33" s="2">
        <v>9791280736123</v>
      </c>
      <c r="B33" s="3" t="s">
        <v>27</v>
      </c>
      <c r="C33" s="11">
        <v>94</v>
      </c>
      <c r="D33" s="12">
        <f t="shared" si="0"/>
        <v>66</v>
      </c>
      <c r="E33" s="12">
        <f t="shared" si="1"/>
        <v>28</v>
      </c>
      <c r="F33" s="13">
        <v>2.5</v>
      </c>
      <c r="G33" s="14">
        <f t="shared" si="2"/>
        <v>70</v>
      </c>
      <c r="H33" s="13">
        <f t="shared" si="3"/>
        <v>67.3</v>
      </c>
      <c r="I33" s="13">
        <f t="shared" si="4"/>
        <v>2.7</v>
      </c>
    </row>
    <row r="34" spans="1:9" x14ac:dyDescent="0.25">
      <c r="A34" s="2">
        <v>9791280736260</v>
      </c>
      <c r="B34" s="3" t="s">
        <v>28</v>
      </c>
      <c r="C34" s="11">
        <v>691</v>
      </c>
      <c r="D34" s="12">
        <f t="shared" si="0"/>
        <v>484</v>
      </c>
      <c r="E34" s="12">
        <f t="shared" si="1"/>
        <v>207</v>
      </c>
      <c r="F34" s="13">
        <v>2.5</v>
      </c>
      <c r="G34" s="14">
        <f t="shared" si="2"/>
        <v>517.5</v>
      </c>
      <c r="H34" s="13">
        <f t="shared" si="3"/>
        <v>497.59</v>
      </c>
      <c r="I34" s="13">
        <f t="shared" si="4"/>
        <v>19.91</v>
      </c>
    </row>
    <row r="35" spans="1:9" x14ac:dyDescent="0.25">
      <c r="A35" s="2">
        <v>9788886423755</v>
      </c>
      <c r="B35" s="3" t="s">
        <v>29</v>
      </c>
      <c r="C35" s="11">
        <v>15</v>
      </c>
      <c r="D35" s="12">
        <f t="shared" si="0"/>
        <v>11</v>
      </c>
      <c r="E35" s="12">
        <f t="shared" si="1"/>
        <v>4</v>
      </c>
      <c r="F35" s="13">
        <v>4.5</v>
      </c>
      <c r="G35" s="14">
        <f t="shared" si="2"/>
        <v>18</v>
      </c>
      <c r="H35" s="13">
        <f t="shared" si="3"/>
        <v>17.3</v>
      </c>
      <c r="I35" s="13">
        <f t="shared" si="4"/>
        <v>0.7</v>
      </c>
    </row>
    <row r="36" spans="1:9" x14ac:dyDescent="0.25">
      <c r="A36" s="2">
        <v>9788886423601</v>
      </c>
      <c r="B36" s="3" t="s">
        <v>30</v>
      </c>
      <c r="C36" s="11">
        <v>69</v>
      </c>
      <c r="D36" s="12">
        <f t="shared" si="0"/>
        <v>48</v>
      </c>
      <c r="E36" s="12">
        <f t="shared" si="1"/>
        <v>21</v>
      </c>
      <c r="F36" s="13">
        <v>2.8</v>
      </c>
      <c r="G36" s="14">
        <f t="shared" si="2"/>
        <v>58.8</v>
      </c>
      <c r="H36" s="13">
        <f t="shared" si="3"/>
        <v>56.53</v>
      </c>
      <c r="I36" s="13">
        <f t="shared" si="4"/>
        <v>2.27</v>
      </c>
    </row>
    <row r="37" spans="1:9" x14ac:dyDescent="0.25">
      <c r="A37" s="2">
        <v>9788895983684</v>
      </c>
      <c r="B37" s="3" t="s">
        <v>31</v>
      </c>
      <c r="C37" s="11">
        <v>258</v>
      </c>
      <c r="D37" s="12">
        <f t="shared" si="0"/>
        <v>181</v>
      </c>
      <c r="E37" s="12">
        <f t="shared" si="1"/>
        <v>77</v>
      </c>
      <c r="F37" s="13">
        <v>1.8</v>
      </c>
      <c r="G37" s="14">
        <f t="shared" si="2"/>
        <v>138.6</v>
      </c>
      <c r="H37" s="13">
        <f t="shared" si="3"/>
        <v>133.26</v>
      </c>
      <c r="I37" s="13">
        <f t="shared" si="4"/>
        <v>5.34</v>
      </c>
    </row>
    <row r="38" spans="1:9" x14ac:dyDescent="0.25">
      <c r="A38" s="2">
        <v>9788895983721</v>
      </c>
      <c r="B38" s="3" t="s">
        <v>32</v>
      </c>
      <c r="C38" s="11">
        <v>1</v>
      </c>
      <c r="D38" s="12">
        <f t="shared" si="0"/>
        <v>1</v>
      </c>
      <c r="E38" s="12">
        <f t="shared" si="1"/>
        <v>0</v>
      </c>
      <c r="F38" s="13">
        <v>20</v>
      </c>
      <c r="G38" s="14">
        <f t="shared" si="2"/>
        <v>0</v>
      </c>
      <c r="H38" s="13">
        <f t="shared" si="3"/>
        <v>0</v>
      </c>
      <c r="I38" s="13">
        <f t="shared" si="4"/>
        <v>0</v>
      </c>
    </row>
    <row r="39" spans="1:9" x14ac:dyDescent="0.25">
      <c r="A39" s="2">
        <v>9791280736048</v>
      </c>
      <c r="B39" s="3" t="s">
        <v>33</v>
      </c>
      <c r="C39" s="11">
        <v>1</v>
      </c>
      <c r="D39" s="12">
        <f t="shared" si="0"/>
        <v>1</v>
      </c>
      <c r="E39" s="12">
        <f t="shared" si="1"/>
        <v>0</v>
      </c>
      <c r="F39" s="13">
        <v>20</v>
      </c>
      <c r="G39" s="14">
        <f t="shared" si="2"/>
        <v>0</v>
      </c>
      <c r="H39" s="13">
        <f t="shared" si="3"/>
        <v>0</v>
      </c>
      <c r="I39" s="13">
        <f t="shared" si="4"/>
        <v>0</v>
      </c>
    </row>
    <row r="40" spans="1:9" x14ac:dyDescent="0.25">
      <c r="A40" s="2">
        <v>9791280736239</v>
      </c>
      <c r="B40" s="3" t="s">
        <v>34</v>
      </c>
      <c r="C40" s="11">
        <v>5</v>
      </c>
      <c r="D40" s="12">
        <f t="shared" si="0"/>
        <v>4</v>
      </c>
      <c r="E40" s="12">
        <f t="shared" si="1"/>
        <v>1</v>
      </c>
      <c r="F40" s="13">
        <v>25</v>
      </c>
      <c r="G40" s="14">
        <f t="shared" si="2"/>
        <v>25</v>
      </c>
      <c r="H40" s="13">
        <f t="shared" si="3"/>
        <v>24.03</v>
      </c>
      <c r="I40" s="13">
        <f t="shared" si="4"/>
        <v>0.97</v>
      </c>
    </row>
    <row r="41" spans="1:9" x14ac:dyDescent="0.25">
      <c r="A41" s="2">
        <v>9788886423793</v>
      </c>
      <c r="B41" s="3" t="s">
        <v>35</v>
      </c>
      <c r="C41" s="11">
        <v>2</v>
      </c>
      <c r="D41" s="12">
        <f t="shared" si="0"/>
        <v>1</v>
      </c>
      <c r="E41" s="12">
        <f t="shared" si="1"/>
        <v>1</v>
      </c>
      <c r="F41" s="13">
        <v>10</v>
      </c>
      <c r="G41" s="14">
        <f t="shared" si="2"/>
        <v>10</v>
      </c>
      <c r="H41" s="13">
        <f t="shared" si="3"/>
        <v>9.61</v>
      </c>
      <c r="I41" s="13">
        <f t="shared" si="4"/>
        <v>0.39</v>
      </c>
    </row>
    <row r="42" spans="1:9" x14ac:dyDescent="0.25">
      <c r="A42" s="2">
        <v>9791280736055</v>
      </c>
      <c r="B42" s="3" t="s">
        <v>36</v>
      </c>
      <c r="C42" s="11">
        <v>5</v>
      </c>
      <c r="D42" s="12">
        <f t="shared" si="0"/>
        <v>4</v>
      </c>
      <c r="E42" s="12">
        <f t="shared" si="1"/>
        <v>1</v>
      </c>
      <c r="F42" s="13">
        <v>12</v>
      </c>
      <c r="G42" s="14">
        <f t="shared" si="2"/>
        <v>12</v>
      </c>
      <c r="H42" s="13">
        <f t="shared" si="3"/>
        <v>11.53</v>
      </c>
      <c r="I42" s="13">
        <f t="shared" si="4"/>
        <v>0.47</v>
      </c>
    </row>
    <row r="43" spans="1:9" x14ac:dyDescent="0.25">
      <c r="A43" s="2">
        <v>9791280736093</v>
      </c>
      <c r="B43" s="3" t="s">
        <v>37</v>
      </c>
      <c r="C43" s="11">
        <v>4</v>
      </c>
      <c r="D43" s="12">
        <f t="shared" si="0"/>
        <v>3</v>
      </c>
      <c r="E43" s="12">
        <f t="shared" si="1"/>
        <v>1</v>
      </c>
      <c r="F43" s="13">
        <v>35</v>
      </c>
      <c r="G43" s="14">
        <f t="shared" si="2"/>
        <v>35</v>
      </c>
      <c r="H43" s="13">
        <f t="shared" si="3"/>
        <v>33.65</v>
      </c>
      <c r="I43" s="13">
        <f t="shared" si="4"/>
        <v>1.35</v>
      </c>
    </row>
    <row r="44" spans="1:9" x14ac:dyDescent="0.25">
      <c r="A44" s="2">
        <v>9791280736413</v>
      </c>
      <c r="B44" s="3" t="s">
        <v>38</v>
      </c>
      <c r="C44" s="11">
        <v>31</v>
      </c>
      <c r="D44" s="12">
        <f t="shared" si="0"/>
        <v>22</v>
      </c>
      <c r="E44" s="12">
        <f t="shared" si="1"/>
        <v>9</v>
      </c>
      <c r="F44" s="13">
        <v>10</v>
      </c>
      <c r="G44" s="14">
        <f t="shared" si="2"/>
        <v>90</v>
      </c>
      <c r="H44" s="13">
        <f t="shared" si="3"/>
        <v>86.53</v>
      </c>
      <c r="I44" s="13">
        <f t="shared" si="4"/>
        <v>3.47</v>
      </c>
    </row>
    <row r="45" spans="1:9" x14ac:dyDescent="0.25">
      <c r="A45" s="2">
        <v>9788886423939</v>
      </c>
      <c r="B45" s="3" t="s">
        <v>39</v>
      </c>
      <c r="C45" s="11">
        <v>55</v>
      </c>
      <c r="D45" s="12">
        <f t="shared" ref="D45" si="5">ROUND(C45*70%,0)</f>
        <v>39</v>
      </c>
      <c r="E45" s="12">
        <f t="shared" ref="E45" si="6">ROUND(C45-D45,0)</f>
        <v>16</v>
      </c>
      <c r="F45" s="13">
        <v>0.9</v>
      </c>
      <c r="G45" s="14">
        <f t="shared" ref="G45" si="7">E45*F45</f>
        <v>14.4</v>
      </c>
      <c r="H45" s="13">
        <f t="shared" ref="H45" si="8">ROUNDDOWN(G45/1.04,2)</f>
        <v>13.84</v>
      </c>
      <c r="I45" s="13">
        <f t="shared" ref="I45" si="9">ROUND(G45-H45,2)</f>
        <v>0.56000000000000005</v>
      </c>
    </row>
    <row r="46" spans="1:9" x14ac:dyDescent="0.25">
      <c r="A46" s="2">
        <v>9788895983448</v>
      </c>
      <c r="B46" s="3" t="s">
        <v>40</v>
      </c>
      <c r="C46" s="11">
        <v>22</v>
      </c>
      <c r="D46" s="12">
        <f t="shared" si="0"/>
        <v>15</v>
      </c>
      <c r="E46" s="12">
        <f t="shared" si="1"/>
        <v>7</v>
      </c>
      <c r="F46" s="13">
        <v>3.5</v>
      </c>
      <c r="G46" s="14">
        <f t="shared" si="2"/>
        <v>24.5</v>
      </c>
      <c r="H46" s="13">
        <f t="shared" si="3"/>
        <v>23.55</v>
      </c>
      <c r="I46" s="13">
        <f t="shared" si="4"/>
        <v>0.95</v>
      </c>
    </row>
    <row r="47" spans="1:9" x14ac:dyDescent="0.25">
      <c r="A47" s="2">
        <v>9788895983301</v>
      </c>
      <c r="B47" s="3" t="s">
        <v>41</v>
      </c>
      <c r="C47" s="11">
        <v>8</v>
      </c>
      <c r="D47" s="12">
        <f t="shared" si="0"/>
        <v>6</v>
      </c>
      <c r="E47" s="12">
        <f t="shared" si="1"/>
        <v>2</v>
      </c>
      <c r="F47" s="13">
        <v>2.8</v>
      </c>
      <c r="G47" s="14">
        <f t="shared" si="2"/>
        <v>5.6</v>
      </c>
      <c r="H47" s="13">
        <f t="shared" si="3"/>
        <v>5.38</v>
      </c>
      <c r="I47" s="13">
        <f t="shared" si="4"/>
        <v>0.22</v>
      </c>
    </row>
    <row r="48" spans="1:9" x14ac:dyDescent="0.25">
      <c r="A48" s="2">
        <v>9791280736338</v>
      </c>
      <c r="B48" s="3" t="s">
        <v>42</v>
      </c>
      <c r="C48" s="11">
        <v>73</v>
      </c>
      <c r="D48" s="12">
        <f t="shared" si="0"/>
        <v>51</v>
      </c>
      <c r="E48" s="12">
        <f t="shared" si="1"/>
        <v>22</v>
      </c>
      <c r="F48" s="13">
        <v>8</v>
      </c>
      <c r="G48" s="14">
        <f t="shared" si="2"/>
        <v>176</v>
      </c>
      <c r="H48" s="13">
        <f t="shared" si="3"/>
        <v>169.23</v>
      </c>
      <c r="I48" s="13">
        <f t="shared" si="4"/>
        <v>6.77</v>
      </c>
    </row>
    <row r="49" spans="1:9" x14ac:dyDescent="0.25">
      <c r="A49" s="2">
        <v>9788895983837</v>
      </c>
      <c r="B49" s="3" t="s">
        <v>43</v>
      </c>
      <c r="C49" s="11">
        <v>116</v>
      </c>
      <c r="D49" s="12">
        <f t="shared" si="0"/>
        <v>81</v>
      </c>
      <c r="E49" s="12">
        <f t="shared" si="1"/>
        <v>35</v>
      </c>
      <c r="F49" s="13">
        <v>1.9</v>
      </c>
      <c r="G49" s="14">
        <f t="shared" si="2"/>
        <v>66.5</v>
      </c>
      <c r="H49" s="13">
        <f t="shared" si="3"/>
        <v>63.94</v>
      </c>
      <c r="I49" s="13">
        <f t="shared" si="4"/>
        <v>2.56</v>
      </c>
    </row>
    <row r="50" spans="1:9" x14ac:dyDescent="0.25">
      <c r="A50" s="2">
        <v>9791280736161</v>
      </c>
      <c r="B50" s="3" t="s">
        <v>44</v>
      </c>
      <c r="C50" s="11">
        <v>4</v>
      </c>
      <c r="D50" s="12">
        <f t="shared" si="0"/>
        <v>3</v>
      </c>
      <c r="E50" s="12">
        <f t="shared" si="1"/>
        <v>1</v>
      </c>
      <c r="F50" s="13">
        <v>4.5</v>
      </c>
      <c r="G50" s="14">
        <f t="shared" si="2"/>
        <v>4.5</v>
      </c>
      <c r="H50" s="13">
        <f t="shared" si="3"/>
        <v>4.32</v>
      </c>
      <c r="I50" s="13">
        <f t="shared" si="4"/>
        <v>0.18</v>
      </c>
    </row>
    <row r="51" spans="1:9" x14ac:dyDescent="0.25">
      <c r="A51" s="2">
        <v>9788895983004</v>
      </c>
      <c r="B51" s="3" t="s">
        <v>45</v>
      </c>
      <c r="C51" s="11">
        <v>1</v>
      </c>
      <c r="D51" s="12">
        <f t="shared" si="0"/>
        <v>1</v>
      </c>
      <c r="E51" s="12">
        <f t="shared" si="1"/>
        <v>0</v>
      </c>
      <c r="F51" s="13">
        <v>0.9</v>
      </c>
      <c r="G51" s="14">
        <f t="shared" si="2"/>
        <v>0</v>
      </c>
      <c r="H51" s="13">
        <f t="shared" si="3"/>
        <v>0</v>
      </c>
      <c r="I51" s="13">
        <f t="shared" si="4"/>
        <v>0</v>
      </c>
    </row>
    <row r="52" spans="1:9" x14ac:dyDescent="0.25">
      <c r="A52" s="2">
        <v>9788895983592</v>
      </c>
      <c r="B52" s="3" t="s">
        <v>46</v>
      </c>
      <c r="C52" s="11">
        <v>580</v>
      </c>
      <c r="D52" s="12">
        <f t="shared" si="0"/>
        <v>406</v>
      </c>
      <c r="E52" s="12">
        <f t="shared" si="1"/>
        <v>174</v>
      </c>
      <c r="F52" s="13">
        <v>1</v>
      </c>
      <c r="G52" s="14">
        <f t="shared" si="2"/>
        <v>174</v>
      </c>
      <c r="H52" s="13">
        <f t="shared" si="3"/>
        <v>167.3</v>
      </c>
      <c r="I52" s="13">
        <f t="shared" si="4"/>
        <v>6.7</v>
      </c>
    </row>
    <row r="53" spans="1:9" x14ac:dyDescent="0.25">
      <c r="A53" s="2">
        <v>9788895983585</v>
      </c>
      <c r="B53" s="3" t="s">
        <v>47</v>
      </c>
      <c r="C53" s="11">
        <v>7</v>
      </c>
      <c r="D53" s="12">
        <f t="shared" si="0"/>
        <v>5</v>
      </c>
      <c r="E53" s="12">
        <f t="shared" si="1"/>
        <v>2</v>
      </c>
      <c r="F53" s="13">
        <v>0.8</v>
      </c>
      <c r="G53" s="14">
        <f t="shared" si="2"/>
        <v>1.6</v>
      </c>
      <c r="H53" s="13">
        <f t="shared" si="3"/>
        <v>1.53</v>
      </c>
      <c r="I53" s="13">
        <f t="shared" si="4"/>
        <v>7.0000000000000007E-2</v>
      </c>
    </row>
    <row r="54" spans="1:9" x14ac:dyDescent="0.25">
      <c r="A54" s="2">
        <v>9788895983561</v>
      </c>
      <c r="B54" s="3" t="s">
        <v>48</v>
      </c>
      <c r="C54" s="11">
        <v>530</v>
      </c>
      <c r="D54" s="12">
        <f t="shared" si="0"/>
        <v>371</v>
      </c>
      <c r="E54" s="12">
        <f t="shared" si="1"/>
        <v>159</v>
      </c>
      <c r="F54" s="13">
        <v>1</v>
      </c>
      <c r="G54" s="14">
        <f t="shared" si="2"/>
        <v>159</v>
      </c>
      <c r="H54" s="13">
        <f t="shared" si="3"/>
        <v>152.88</v>
      </c>
      <c r="I54" s="13">
        <f t="shared" si="4"/>
        <v>6.12</v>
      </c>
    </row>
    <row r="55" spans="1:9" x14ac:dyDescent="0.25">
      <c r="A55" s="2">
        <v>9788886423946</v>
      </c>
      <c r="B55" s="3" t="s">
        <v>49</v>
      </c>
      <c r="C55" s="11">
        <v>342</v>
      </c>
      <c r="D55" s="12">
        <f t="shared" si="0"/>
        <v>239</v>
      </c>
      <c r="E55" s="12">
        <f t="shared" si="1"/>
        <v>103</v>
      </c>
      <c r="F55" s="13">
        <v>3</v>
      </c>
      <c r="G55" s="14">
        <f t="shared" si="2"/>
        <v>309</v>
      </c>
      <c r="H55" s="13">
        <f t="shared" si="3"/>
        <v>297.11</v>
      </c>
      <c r="I55" s="13">
        <f t="shared" si="4"/>
        <v>11.89</v>
      </c>
    </row>
    <row r="56" spans="1:9" x14ac:dyDescent="0.25">
      <c r="A56" s="2">
        <v>9788886423953</v>
      </c>
      <c r="B56" s="3" t="s">
        <v>50</v>
      </c>
      <c r="C56" s="11">
        <v>6</v>
      </c>
      <c r="D56" s="12">
        <f t="shared" si="0"/>
        <v>4</v>
      </c>
      <c r="E56" s="12">
        <f t="shared" si="1"/>
        <v>2</v>
      </c>
      <c r="F56" s="13">
        <v>5</v>
      </c>
      <c r="G56" s="14">
        <f t="shared" si="2"/>
        <v>10</v>
      </c>
      <c r="H56" s="13">
        <f t="shared" si="3"/>
        <v>9.61</v>
      </c>
      <c r="I56" s="13">
        <f t="shared" si="4"/>
        <v>0.39</v>
      </c>
    </row>
    <row r="57" spans="1:9" x14ac:dyDescent="0.25">
      <c r="A57" s="2">
        <v>9791280736284</v>
      </c>
      <c r="B57" s="3" t="s">
        <v>51</v>
      </c>
      <c r="C57" s="11">
        <v>151</v>
      </c>
      <c r="D57" s="12">
        <f t="shared" si="0"/>
        <v>106</v>
      </c>
      <c r="E57" s="12">
        <f t="shared" si="1"/>
        <v>45</v>
      </c>
      <c r="F57" s="13">
        <v>2</v>
      </c>
      <c r="G57" s="14">
        <f t="shared" si="2"/>
        <v>90</v>
      </c>
      <c r="H57" s="13">
        <f t="shared" si="3"/>
        <v>86.53</v>
      </c>
      <c r="I57" s="13">
        <f t="shared" si="4"/>
        <v>3.47</v>
      </c>
    </row>
    <row r="58" spans="1:9" x14ac:dyDescent="0.25">
      <c r="A58" s="2">
        <v>9791280736277</v>
      </c>
      <c r="B58" s="3" t="s">
        <v>52</v>
      </c>
      <c r="C58" s="11">
        <v>170</v>
      </c>
      <c r="D58" s="12">
        <f t="shared" si="0"/>
        <v>119</v>
      </c>
      <c r="E58" s="12">
        <f t="shared" si="1"/>
        <v>51</v>
      </c>
      <c r="F58" s="13">
        <v>2</v>
      </c>
      <c r="G58" s="14">
        <f t="shared" si="2"/>
        <v>102</v>
      </c>
      <c r="H58" s="13">
        <f t="shared" si="3"/>
        <v>98.07</v>
      </c>
      <c r="I58" s="13">
        <f t="shared" si="4"/>
        <v>3.93</v>
      </c>
    </row>
    <row r="59" spans="1:9" x14ac:dyDescent="0.25">
      <c r="A59" s="2">
        <v>9791280736291</v>
      </c>
      <c r="B59" s="3" t="s">
        <v>53</v>
      </c>
      <c r="C59" s="11">
        <v>122</v>
      </c>
      <c r="D59" s="12">
        <f t="shared" si="0"/>
        <v>85</v>
      </c>
      <c r="E59" s="12">
        <f t="shared" si="1"/>
        <v>37</v>
      </c>
      <c r="F59" s="13">
        <v>8</v>
      </c>
      <c r="G59" s="14">
        <f t="shared" si="2"/>
        <v>296</v>
      </c>
      <c r="H59" s="13">
        <f t="shared" si="3"/>
        <v>284.61</v>
      </c>
      <c r="I59" s="13">
        <f t="shared" si="4"/>
        <v>11.39</v>
      </c>
    </row>
    <row r="60" spans="1:9" x14ac:dyDescent="0.25">
      <c r="A60" s="2">
        <v>9791280736253</v>
      </c>
      <c r="B60" s="3" t="s">
        <v>54</v>
      </c>
      <c r="C60" s="11">
        <v>425</v>
      </c>
      <c r="D60" s="12">
        <f t="shared" si="0"/>
        <v>298</v>
      </c>
      <c r="E60" s="12">
        <f t="shared" si="1"/>
        <v>127</v>
      </c>
      <c r="F60" s="13">
        <v>3</v>
      </c>
      <c r="G60" s="14">
        <f t="shared" si="2"/>
        <v>381</v>
      </c>
      <c r="H60" s="13">
        <f t="shared" si="3"/>
        <v>366.34</v>
      </c>
      <c r="I60" s="13">
        <f t="shared" si="4"/>
        <v>14.66</v>
      </c>
    </row>
    <row r="61" spans="1:9" x14ac:dyDescent="0.25">
      <c r="A61" s="2">
        <v>9788886423076</v>
      </c>
      <c r="B61" s="3" t="s">
        <v>55</v>
      </c>
      <c r="C61" s="11">
        <v>351</v>
      </c>
      <c r="D61" s="12">
        <f t="shared" si="0"/>
        <v>246</v>
      </c>
      <c r="E61" s="12">
        <f t="shared" si="1"/>
        <v>105</v>
      </c>
      <c r="F61" s="13">
        <v>2.4</v>
      </c>
      <c r="G61" s="14">
        <f t="shared" si="2"/>
        <v>252</v>
      </c>
      <c r="H61" s="13">
        <f t="shared" si="3"/>
        <v>242.3</v>
      </c>
      <c r="I61" s="13">
        <f t="shared" si="4"/>
        <v>9.6999999999999993</v>
      </c>
    </row>
    <row r="62" spans="1:9" x14ac:dyDescent="0.25">
      <c r="A62" s="2">
        <v>9788886423687</v>
      </c>
      <c r="B62" s="3" t="s">
        <v>56</v>
      </c>
      <c r="C62" s="11">
        <v>16</v>
      </c>
      <c r="D62" s="12">
        <f t="shared" si="0"/>
        <v>11</v>
      </c>
      <c r="E62" s="12">
        <f t="shared" si="1"/>
        <v>5</v>
      </c>
      <c r="F62" s="13">
        <v>3.5</v>
      </c>
      <c r="G62" s="14">
        <f t="shared" si="2"/>
        <v>17.5</v>
      </c>
      <c r="H62" s="13">
        <f t="shared" si="3"/>
        <v>16.82</v>
      </c>
      <c r="I62" s="13">
        <f t="shared" si="4"/>
        <v>0.68</v>
      </c>
    </row>
    <row r="63" spans="1:9" x14ac:dyDescent="0.25">
      <c r="A63" s="2">
        <v>9788886423786</v>
      </c>
      <c r="B63" s="3" t="s">
        <v>57</v>
      </c>
      <c r="C63" s="11">
        <v>74</v>
      </c>
      <c r="D63" s="12">
        <f t="shared" si="0"/>
        <v>52</v>
      </c>
      <c r="E63" s="12">
        <f t="shared" si="1"/>
        <v>22</v>
      </c>
      <c r="F63" s="13">
        <v>3.4</v>
      </c>
      <c r="G63" s="14">
        <f t="shared" si="2"/>
        <v>74.8</v>
      </c>
      <c r="H63" s="13">
        <f t="shared" si="3"/>
        <v>71.92</v>
      </c>
      <c r="I63" s="13">
        <f t="shared" si="4"/>
        <v>2.88</v>
      </c>
    </row>
    <row r="64" spans="1:9" x14ac:dyDescent="0.25">
      <c r="A64" s="2">
        <v>9788886423823</v>
      </c>
      <c r="B64" s="3" t="s">
        <v>58</v>
      </c>
      <c r="C64" s="11">
        <v>2</v>
      </c>
      <c r="D64" s="12">
        <f t="shared" si="0"/>
        <v>1</v>
      </c>
      <c r="E64" s="12">
        <f t="shared" si="1"/>
        <v>1</v>
      </c>
      <c r="F64" s="13">
        <v>3.4</v>
      </c>
      <c r="G64" s="14">
        <f t="shared" si="2"/>
        <v>3.4</v>
      </c>
      <c r="H64" s="13">
        <f t="shared" si="3"/>
        <v>3.26</v>
      </c>
      <c r="I64" s="13">
        <f t="shared" si="4"/>
        <v>0.14000000000000001</v>
      </c>
    </row>
    <row r="65" spans="1:9" x14ac:dyDescent="0.25">
      <c r="A65" s="2">
        <v>9788895983073</v>
      </c>
      <c r="B65" s="3" t="s">
        <v>59</v>
      </c>
      <c r="C65" s="11">
        <v>1</v>
      </c>
      <c r="D65" s="12">
        <f t="shared" si="0"/>
        <v>1</v>
      </c>
      <c r="E65" s="12">
        <f t="shared" si="1"/>
        <v>0</v>
      </c>
      <c r="F65" s="13">
        <v>5</v>
      </c>
      <c r="G65" s="14">
        <f t="shared" si="2"/>
        <v>0</v>
      </c>
      <c r="H65" s="13">
        <f t="shared" si="3"/>
        <v>0</v>
      </c>
      <c r="I65" s="13">
        <f t="shared" si="4"/>
        <v>0</v>
      </c>
    </row>
    <row r="66" spans="1:9" x14ac:dyDescent="0.25">
      <c r="A66" s="2">
        <v>9788886423809</v>
      </c>
      <c r="B66" s="3" t="s">
        <v>60</v>
      </c>
      <c r="C66" s="11">
        <v>9</v>
      </c>
      <c r="D66" s="12">
        <f t="shared" si="0"/>
        <v>6</v>
      </c>
      <c r="E66" s="12">
        <f t="shared" si="1"/>
        <v>3</v>
      </c>
      <c r="F66" s="13">
        <v>5</v>
      </c>
      <c r="G66" s="14">
        <f t="shared" si="2"/>
        <v>15</v>
      </c>
      <c r="H66" s="13">
        <f t="shared" si="3"/>
        <v>14.42</v>
      </c>
      <c r="I66" s="13">
        <f t="shared" si="4"/>
        <v>0.57999999999999996</v>
      </c>
    </row>
    <row r="67" spans="1:9" x14ac:dyDescent="0.25">
      <c r="A67" s="2">
        <v>9788886423830</v>
      </c>
      <c r="B67" s="3" t="s">
        <v>61</v>
      </c>
      <c r="C67" s="11">
        <v>5</v>
      </c>
      <c r="D67" s="12">
        <f t="shared" si="0"/>
        <v>4</v>
      </c>
      <c r="E67" s="12">
        <f t="shared" si="1"/>
        <v>1</v>
      </c>
      <c r="F67" s="13">
        <v>5</v>
      </c>
      <c r="G67" s="14">
        <f t="shared" si="2"/>
        <v>5</v>
      </c>
      <c r="H67" s="13">
        <f t="shared" si="3"/>
        <v>4.8</v>
      </c>
      <c r="I67" s="13">
        <f t="shared" si="4"/>
        <v>0.2</v>
      </c>
    </row>
    <row r="68" spans="1:9" x14ac:dyDescent="0.25">
      <c r="A68" s="2">
        <v>9788895983615</v>
      </c>
      <c r="B68" s="3" t="s">
        <v>62</v>
      </c>
      <c r="C68" s="11">
        <v>1</v>
      </c>
      <c r="D68" s="12">
        <f t="shared" si="0"/>
        <v>1</v>
      </c>
      <c r="E68" s="12">
        <f t="shared" si="1"/>
        <v>0</v>
      </c>
      <c r="F68" s="13">
        <v>6</v>
      </c>
      <c r="G68" s="14">
        <f t="shared" si="2"/>
        <v>0</v>
      </c>
      <c r="H68" s="13">
        <f t="shared" si="3"/>
        <v>0</v>
      </c>
      <c r="I68" s="13">
        <f t="shared" si="4"/>
        <v>0</v>
      </c>
    </row>
    <row r="69" spans="1:9" x14ac:dyDescent="0.25">
      <c r="A69" s="2">
        <v>9788895983509</v>
      </c>
      <c r="B69" s="3" t="s">
        <v>63</v>
      </c>
      <c r="C69" s="11">
        <v>1</v>
      </c>
      <c r="D69" s="12">
        <f t="shared" si="0"/>
        <v>1</v>
      </c>
      <c r="E69" s="12">
        <f t="shared" si="1"/>
        <v>0</v>
      </c>
      <c r="F69" s="13">
        <v>9</v>
      </c>
      <c r="G69" s="14">
        <f t="shared" si="2"/>
        <v>0</v>
      </c>
      <c r="H69" s="13">
        <f t="shared" si="3"/>
        <v>0</v>
      </c>
      <c r="I69" s="13">
        <f t="shared" si="4"/>
        <v>0</v>
      </c>
    </row>
    <row r="70" spans="1:9" x14ac:dyDescent="0.25">
      <c r="A70" s="2">
        <v>9788895983417</v>
      </c>
      <c r="B70" s="3" t="s">
        <v>64</v>
      </c>
      <c r="C70" s="11">
        <v>10</v>
      </c>
      <c r="D70" s="12">
        <f t="shared" si="0"/>
        <v>7</v>
      </c>
      <c r="E70" s="12">
        <f t="shared" si="1"/>
        <v>3</v>
      </c>
      <c r="F70" s="13">
        <v>6</v>
      </c>
      <c r="G70" s="14">
        <f t="shared" si="2"/>
        <v>18</v>
      </c>
      <c r="H70" s="13">
        <f t="shared" si="3"/>
        <v>17.3</v>
      </c>
      <c r="I70" s="13">
        <f t="shared" si="4"/>
        <v>0.7</v>
      </c>
    </row>
    <row r="71" spans="1:9" x14ac:dyDescent="0.25">
      <c r="A71" s="2">
        <v>9791280736246</v>
      </c>
      <c r="B71" s="3" t="s">
        <v>65</v>
      </c>
      <c r="C71" s="11">
        <v>100</v>
      </c>
      <c r="D71" s="12">
        <f t="shared" ref="D71:D97" si="10">ROUND(C71*70%,0)</f>
        <v>70</v>
      </c>
      <c r="E71" s="12">
        <f t="shared" ref="E71:E97" si="11">ROUND(C71-D71,0)</f>
        <v>30</v>
      </c>
      <c r="F71" s="13">
        <v>18.5</v>
      </c>
      <c r="G71" s="14">
        <f t="shared" ref="G71:G97" si="12">E71*F71</f>
        <v>555</v>
      </c>
      <c r="H71" s="13">
        <f t="shared" ref="H71:H97" si="13">ROUNDDOWN(G71/1.04,2)</f>
        <v>533.65</v>
      </c>
      <c r="I71" s="13">
        <f t="shared" ref="I71:I97" si="14">ROUND(G71-H71,2)</f>
        <v>21.35</v>
      </c>
    </row>
    <row r="72" spans="1:9" x14ac:dyDescent="0.25">
      <c r="A72" s="2">
        <v>9788895983479</v>
      </c>
      <c r="B72" s="3" t="s">
        <v>66</v>
      </c>
      <c r="C72" s="11">
        <v>620</v>
      </c>
      <c r="D72" s="12">
        <f t="shared" si="10"/>
        <v>434</v>
      </c>
      <c r="E72" s="12">
        <f t="shared" si="11"/>
        <v>186</v>
      </c>
      <c r="F72" s="13">
        <v>0.3</v>
      </c>
      <c r="G72" s="14">
        <f t="shared" si="12"/>
        <v>55.8</v>
      </c>
      <c r="H72" s="13">
        <f t="shared" si="13"/>
        <v>53.65</v>
      </c>
      <c r="I72" s="13">
        <f t="shared" si="14"/>
        <v>2.15</v>
      </c>
    </row>
    <row r="73" spans="1:9" x14ac:dyDescent="0.25">
      <c r="A73" s="2">
        <v>9788895983905</v>
      </c>
      <c r="B73" s="3" t="s">
        <v>67</v>
      </c>
      <c r="C73" s="11">
        <v>2</v>
      </c>
      <c r="D73" s="12">
        <f t="shared" si="10"/>
        <v>1</v>
      </c>
      <c r="E73" s="12">
        <f t="shared" si="11"/>
        <v>1</v>
      </c>
      <c r="F73" s="13">
        <v>5</v>
      </c>
      <c r="G73" s="14">
        <f t="shared" si="12"/>
        <v>5</v>
      </c>
      <c r="H73" s="13">
        <f t="shared" si="13"/>
        <v>4.8</v>
      </c>
      <c r="I73" s="13">
        <f t="shared" si="14"/>
        <v>0.2</v>
      </c>
    </row>
    <row r="74" spans="1:9" x14ac:dyDescent="0.25">
      <c r="A74" s="2">
        <v>9788886423540</v>
      </c>
      <c r="B74" s="3" t="s">
        <v>68</v>
      </c>
      <c r="C74" s="11">
        <v>11</v>
      </c>
      <c r="D74" s="12">
        <f t="shared" si="10"/>
        <v>8</v>
      </c>
      <c r="E74" s="12">
        <f t="shared" si="11"/>
        <v>3</v>
      </c>
      <c r="F74" s="13">
        <v>3.5</v>
      </c>
      <c r="G74" s="14">
        <f t="shared" si="12"/>
        <v>10.5</v>
      </c>
      <c r="H74" s="13">
        <f t="shared" si="13"/>
        <v>10.09</v>
      </c>
      <c r="I74" s="13">
        <f t="shared" si="14"/>
        <v>0.41</v>
      </c>
    </row>
    <row r="75" spans="1:9" x14ac:dyDescent="0.25">
      <c r="A75" s="2">
        <v>9788886423847</v>
      </c>
      <c r="B75" s="3" t="s">
        <v>69</v>
      </c>
      <c r="C75" s="11">
        <v>1</v>
      </c>
      <c r="D75" s="12">
        <f t="shared" si="10"/>
        <v>1</v>
      </c>
      <c r="E75" s="12">
        <f t="shared" si="11"/>
        <v>0</v>
      </c>
      <c r="F75" s="13">
        <v>6</v>
      </c>
      <c r="G75" s="14">
        <f t="shared" si="12"/>
        <v>0</v>
      </c>
      <c r="H75" s="13">
        <f t="shared" si="13"/>
        <v>0</v>
      </c>
      <c r="I75" s="13">
        <f t="shared" si="14"/>
        <v>0</v>
      </c>
    </row>
    <row r="76" spans="1:9" x14ac:dyDescent="0.25">
      <c r="A76" s="2">
        <v>9791280736383</v>
      </c>
      <c r="B76" s="3" t="s">
        <v>70</v>
      </c>
      <c r="C76" s="11">
        <v>12</v>
      </c>
      <c r="D76" s="12">
        <f t="shared" si="10"/>
        <v>8</v>
      </c>
      <c r="E76" s="12">
        <f t="shared" si="11"/>
        <v>4</v>
      </c>
      <c r="F76" s="13">
        <v>15</v>
      </c>
      <c r="G76" s="14">
        <f t="shared" si="12"/>
        <v>60</v>
      </c>
      <c r="H76" s="13">
        <f t="shared" si="13"/>
        <v>57.69</v>
      </c>
      <c r="I76" s="13">
        <f t="shared" si="14"/>
        <v>2.31</v>
      </c>
    </row>
    <row r="77" spans="1:9" x14ac:dyDescent="0.25">
      <c r="A77" s="2">
        <v>9788895983578</v>
      </c>
      <c r="B77" s="3" t="s">
        <v>71</v>
      </c>
      <c r="C77" s="11">
        <v>23</v>
      </c>
      <c r="D77" s="12">
        <f t="shared" si="10"/>
        <v>16</v>
      </c>
      <c r="E77" s="12">
        <f t="shared" si="11"/>
        <v>7</v>
      </c>
      <c r="F77" s="13">
        <v>10</v>
      </c>
      <c r="G77" s="14">
        <f t="shared" si="12"/>
        <v>70</v>
      </c>
      <c r="H77" s="13">
        <f t="shared" si="13"/>
        <v>67.3</v>
      </c>
      <c r="I77" s="13">
        <f t="shared" si="14"/>
        <v>2.7</v>
      </c>
    </row>
    <row r="78" spans="1:9" x14ac:dyDescent="0.25">
      <c r="A78" s="2">
        <v>9791280736420</v>
      </c>
      <c r="B78" s="3" t="s">
        <v>72</v>
      </c>
      <c r="C78" s="11">
        <v>3000</v>
      </c>
      <c r="D78" s="12">
        <f t="shared" si="10"/>
        <v>2100</v>
      </c>
      <c r="E78" s="12">
        <f t="shared" si="11"/>
        <v>900</v>
      </c>
      <c r="F78" s="13">
        <v>3</v>
      </c>
      <c r="G78" s="14">
        <f t="shared" si="12"/>
        <v>2700</v>
      </c>
      <c r="H78" s="13">
        <f t="shared" si="13"/>
        <v>2596.15</v>
      </c>
      <c r="I78" s="13">
        <f t="shared" si="14"/>
        <v>103.85</v>
      </c>
    </row>
    <row r="79" spans="1:9" x14ac:dyDescent="0.25">
      <c r="A79" s="2">
        <v>9791280736352</v>
      </c>
      <c r="B79" s="3" t="s">
        <v>73</v>
      </c>
      <c r="C79" s="11">
        <v>228</v>
      </c>
      <c r="D79" s="12">
        <f t="shared" si="10"/>
        <v>160</v>
      </c>
      <c r="E79" s="12">
        <f t="shared" si="11"/>
        <v>68</v>
      </c>
      <c r="F79" s="13">
        <v>2.8</v>
      </c>
      <c r="G79" s="14">
        <f t="shared" si="12"/>
        <v>190.39999999999998</v>
      </c>
      <c r="H79" s="13">
        <f t="shared" si="13"/>
        <v>183.07</v>
      </c>
      <c r="I79" s="13">
        <f t="shared" si="14"/>
        <v>7.33</v>
      </c>
    </row>
    <row r="80" spans="1:9" x14ac:dyDescent="0.25">
      <c r="A80" s="2">
        <v>9788895983059</v>
      </c>
      <c r="B80" s="3" t="s">
        <v>73</v>
      </c>
      <c r="C80" s="11">
        <v>85</v>
      </c>
      <c r="D80" s="12">
        <f t="shared" si="10"/>
        <v>60</v>
      </c>
      <c r="E80" s="12">
        <f t="shared" si="11"/>
        <v>25</v>
      </c>
      <c r="F80" s="13">
        <v>2.8</v>
      </c>
      <c r="G80" s="14">
        <f t="shared" si="12"/>
        <v>70</v>
      </c>
      <c r="H80" s="13">
        <f t="shared" si="13"/>
        <v>67.3</v>
      </c>
      <c r="I80" s="13">
        <f t="shared" si="14"/>
        <v>2.7</v>
      </c>
    </row>
    <row r="81" spans="1:9" x14ac:dyDescent="0.25">
      <c r="A81" s="2">
        <v>9791280736369</v>
      </c>
      <c r="B81" s="3" t="s">
        <v>74</v>
      </c>
      <c r="C81" s="11">
        <v>835</v>
      </c>
      <c r="D81" s="12">
        <f t="shared" si="10"/>
        <v>585</v>
      </c>
      <c r="E81" s="12">
        <f t="shared" si="11"/>
        <v>250</v>
      </c>
      <c r="F81" s="13">
        <v>2.8</v>
      </c>
      <c r="G81" s="14">
        <f t="shared" si="12"/>
        <v>700</v>
      </c>
      <c r="H81" s="13">
        <f t="shared" si="13"/>
        <v>673.07</v>
      </c>
      <c r="I81" s="13">
        <f t="shared" si="14"/>
        <v>26.93</v>
      </c>
    </row>
    <row r="82" spans="1:9" x14ac:dyDescent="0.25">
      <c r="A82" s="2">
        <v>9788895983066</v>
      </c>
      <c r="B82" s="3" t="s">
        <v>75</v>
      </c>
      <c r="C82" s="11">
        <v>6</v>
      </c>
      <c r="D82" s="12">
        <f t="shared" si="10"/>
        <v>4</v>
      </c>
      <c r="E82" s="12">
        <f t="shared" si="11"/>
        <v>2</v>
      </c>
      <c r="F82" s="13">
        <v>8.5</v>
      </c>
      <c r="G82" s="14">
        <f t="shared" si="12"/>
        <v>17</v>
      </c>
      <c r="H82" s="13">
        <f t="shared" si="13"/>
        <v>16.34</v>
      </c>
      <c r="I82" s="13">
        <f t="shared" si="14"/>
        <v>0.66</v>
      </c>
    </row>
    <row r="83" spans="1:9" x14ac:dyDescent="0.25">
      <c r="A83" s="2">
        <v>9788895983165</v>
      </c>
      <c r="B83" s="3" t="s">
        <v>76</v>
      </c>
      <c r="C83" s="11">
        <v>1</v>
      </c>
      <c r="D83" s="12">
        <f t="shared" si="10"/>
        <v>1</v>
      </c>
      <c r="E83" s="12">
        <f t="shared" si="11"/>
        <v>0</v>
      </c>
      <c r="F83" s="13">
        <v>1.6</v>
      </c>
      <c r="G83" s="14">
        <f t="shared" si="12"/>
        <v>0</v>
      </c>
      <c r="H83" s="13">
        <f t="shared" si="13"/>
        <v>0</v>
      </c>
      <c r="I83" s="13">
        <f t="shared" si="14"/>
        <v>0</v>
      </c>
    </row>
    <row r="84" spans="1:9" x14ac:dyDescent="0.25">
      <c r="A84" s="2">
        <v>9788895983349</v>
      </c>
      <c r="B84" s="3" t="s">
        <v>77</v>
      </c>
      <c r="C84" s="11">
        <v>4</v>
      </c>
      <c r="D84" s="12">
        <f t="shared" si="10"/>
        <v>3</v>
      </c>
      <c r="E84" s="12">
        <f t="shared" si="11"/>
        <v>1</v>
      </c>
      <c r="F84" s="13">
        <v>3.5</v>
      </c>
      <c r="G84" s="14">
        <f t="shared" si="12"/>
        <v>3.5</v>
      </c>
      <c r="H84" s="13">
        <f t="shared" si="13"/>
        <v>3.36</v>
      </c>
      <c r="I84" s="13">
        <f t="shared" si="14"/>
        <v>0.14000000000000001</v>
      </c>
    </row>
    <row r="85" spans="1:9" x14ac:dyDescent="0.25">
      <c r="A85" s="2">
        <v>9788895983943</v>
      </c>
      <c r="B85" s="3" t="s">
        <v>78</v>
      </c>
      <c r="C85" s="11">
        <v>16</v>
      </c>
      <c r="D85" s="12">
        <f t="shared" si="10"/>
        <v>11</v>
      </c>
      <c r="E85" s="12">
        <f t="shared" si="11"/>
        <v>5</v>
      </c>
      <c r="F85" s="13">
        <v>7</v>
      </c>
      <c r="G85" s="14">
        <f t="shared" si="12"/>
        <v>35</v>
      </c>
      <c r="H85" s="13">
        <f t="shared" si="13"/>
        <v>33.65</v>
      </c>
      <c r="I85" s="13">
        <f t="shared" si="14"/>
        <v>1.35</v>
      </c>
    </row>
    <row r="86" spans="1:9" x14ac:dyDescent="0.25">
      <c r="A86" s="2">
        <v>9788895983691</v>
      </c>
      <c r="B86" s="3" t="s">
        <v>79</v>
      </c>
      <c r="C86" s="11">
        <v>2</v>
      </c>
      <c r="D86" s="12">
        <f t="shared" si="10"/>
        <v>1</v>
      </c>
      <c r="E86" s="12">
        <f t="shared" si="11"/>
        <v>1</v>
      </c>
      <c r="F86" s="13">
        <v>3</v>
      </c>
      <c r="G86" s="14">
        <f t="shared" si="12"/>
        <v>3</v>
      </c>
      <c r="H86" s="13">
        <f t="shared" si="13"/>
        <v>2.88</v>
      </c>
      <c r="I86" s="13">
        <f t="shared" si="14"/>
        <v>0.12</v>
      </c>
    </row>
    <row r="87" spans="1:9" x14ac:dyDescent="0.25">
      <c r="A87" s="2">
        <v>9788886423151</v>
      </c>
      <c r="B87" s="3" t="s">
        <v>80</v>
      </c>
      <c r="C87" s="11">
        <v>1</v>
      </c>
      <c r="D87" s="12">
        <f t="shared" si="10"/>
        <v>1</v>
      </c>
      <c r="E87" s="12">
        <f t="shared" si="11"/>
        <v>0</v>
      </c>
      <c r="F87" s="13">
        <v>8</v>
      </c>
      <c r="G87" s="14">
        <f t="shared" si="12"/>
        <v>0</v>
      </c>
      <c r="H87" s="13">
        <f t="shared" si="13"/>
        <v>0</v>
      </c>
      <c r="I87" s="13">
        <f t="shared" si="14"/>
        <v>0</v>
      </c>
    </row>
    <row r="88" spans="1:9" x14ac:dyDescent="0.25">
      <c r="A88" s="2">
        <v>9788886423632</v>
      </c>
      <c r="B88" s="3" t="s">
        <v>81</v>
      </c>
      <c r="C88" s="11">
        <v>120</v>
      </c>
      <c r="D88" s="12">
        <f t="shared" si="10"/>
        <v>84</v>
      </c>
      <c r="E88" s="12">
        <f t="shared" si="11"/>
        <v>36</v>
      </c>
      <c r="F88" s="13">
        <v>2.8</v>
      </c>
      <c r="G88" s="14">
        <f t="shared" si="12"/>
        <v>100.8</v>
      </c>
      <c r="H88" s="13">
        <f t="shared" si="13"/>
        <v>96.92</v>
      </c>
      <c r="I88" s="13">
        <f t="shared" si="14"/>
        <v>3.88</v>
      </c>
    </row>
    <row r="89" spans="1:9" x14ac:dyDescent="0.25">
      <c r="A89" s="2">
        <v>9788886423878</v>
      </c>
      <c r="B89" s="3" t="s">
        <v>82</v>
      </c>
      <c r="C89" s="11">
        <v>3</v>
      </c>
      <c r="D89" s="12">
        <f t="shared" si="10"/>
        <v>2</v>
      </c>
      <c r="E89" s="12">
        <f t="shared" si="11"/>
        <v>1</v>
      </c>
      <c r="F89" s="13">
        <v>1.5</v>
      </c>
      <c r="G89" s="14">
        <f t="shared" si="12"/>
        <v>1.5</v>
      </c>
      <c r="H89" s="13">
        <f t="shared" si="13"/>
        <v>1.44</v>
      </c>
      <c r="I89" s="13">
        <f t="shared" si="14"/>
        <v>0.06</v>
      </c>
    </row>
    <row r="90" spans="1:9" x14ac:dyDescent="0.25">
      <c r="A90" s="2">
        <v>9788895983653</v>
      </c>
      <c r="B90" s="3" t="s">
        <v>82</v>
      </c>
      <c r="C90" s="11">
        <v>267</v>
      </c>
      <c r="D90" s="12">
        <f t="shared" si="10"/>
        <v>187</v>
      </c>
      <c r="E90" s="12">
        <f t="shared" si="11"/>
        <v>80</v>
      </c>
      <c r="F90" s="13">
        <v>3</v>
      </c>
      <c r="G90" s="14">
        <f t="shared" si="12"/>
        <v>240</v>
      </c>
      <c r="H90" s="13">
        <f t="shared" si="13"/>
        <v>230.76</v>
      </c>
      <c r="I90" s="13">
        <f t="shared" si="14"/>
        <v>9.24</v>
      </c>
    </row>
    <row r="91" spans="1:9" x14ac:dyDescent="0.25">
      <c r="A91" s="2">
        <v>9791280736147</v>
      </c>
      <c r="B91" s="3" t="s">
        <v>83</v>
      </c>
      <c r="C91" s="11">
        <v>280</v>
      </c>
      <c r="D91" s="12">
        <f t="shared" si="10"/>
        <v>196</v>
      </c>
      <c r="E91" s="12">
        <f t="shared" si="11"/>
        <v>84</v>
      </c>
      <c r="F91" s="13">
        <v>2</v>
      </c>
      <c r="G91" s="14">
        <f t="shared" si="12"/>
        <v>168</v>
      </c>
      <c r="H91" s="13">
        <f t="shared" si="13"/>
        <v>161.53</v>
      </c>
      <c r="I91" s="13">
        <f t="shared" si="14"/>
        <v>6.47</v>
      </c>
    </row>
    <row r="92" spans="1:9" x14ac:dyDescent="0.25">
      <c r="A92" s="2">
        <v>9788895983820</v>
      </c>
      <c r="B92" s="3" t="s">
        <v>84</v>
      </c>
      <c r="C92" s="11">
        <v>2</v>
      </c>
      <c r="D92" s="12">
        <f t="shared" si="10"/>
        <v>1</v>
      </c>
      <c r="E92" s="12">
        <f t="shared" si="11"/>
        <v>1</v>
      </c>
      <c r="F92" s="13">
        <v>2.5</v>
      </c>
      <c r="G92" s="14">
        <f t="shared" si="12"/>
        <v>2.5</v>
      </c>
      <c r="H92" s="13">
        <f t="shared" si="13"/>
        <v>2.4</v>
      </c>
      <c r="I92" s="13">
        <f t="shared" si="14"/>
        <v>0.1</v>
      </c>
    </row>
    <row r="93" spans="1:9" x14ac:dyDescent="0.25">
      <c r="A93" s="2">
        <v>9788895983639</v>
      </c>
      <c r="B93" s="3" t="s">
        <v>85</v>
      </c>
      <c r="C93" s="11">
        <v>2852</v>
      </c>
      <c r="D93" s="12">
        <f t="shared" si="10"/>
        <v>1996</v>
      </c>
      <c r="E93" s="12">
        <f t="shared" si="11"/>
        <v>856</v>
      </c>
      <c r="F93" s="13">
        <v>1</v>
      </c>
      <c r="G93" s="14">
        <f t="shared" si="12"/>
        <v>856</v>
      </c>
      <c r="H93" s="13">
        <f t="shared" si="13"/>
        <v>823.07</v>
      </c>
      <c r="I93" s="13">
        <f t="shared" si="14"/>
        <v>32.93</v>
      </c>
    </row>
    <row r="94" spans="1:9" x14ac:dyDescent="0.25">
      <c r="A94" s="2">
        <v>9788886423663</v>
      </c>
      <c r="B94" s="3" t="s">
        <v>86</v>
      </c>
      <c r="C94" s="11">
        <v>21</v>
      </c>
      <c r="D94" s="12">
        <f t="shared" si="10"/>
        <v>15</v>
      </c>
      <c r="E94" s="12">
        <f t="shared" si="11"/>
        <v>6</v>
      </c>
      <c r="F94" s="13">
        <v>0.85</v>
      </c>
      <c r="G94" s="14">
        <f t="shared" si="12"/>
        <v>5.0999999999999996</v>
      </c>
      <c r="H94" s="13">
        <f t="shared" si="13"/>
        <v>4.9000000000000004</v>
      </c>
      <c r="I94" s="13">
        <f t="shared" si="14"/>
        <v>0.2</v>
      </c>
    </row>
    <row r="95" spans="1:9" x14ac:dyDescent="0.25">
      <c r="A95" s="2">
        <v>9788895983783</v>
      </c>
      <c r="B95" s="3" t="s">
        <v>87</v>
      </c>
      <c r="C95" s="11">
        <v>13</v>
      </c>
      <c r="D95" s="12">
        <f t="shared" si="10"/>
        <v>9</v>
      </c>
      <c r="E95" s="12">
        <f t="shared" si="11"/>
        <v>4</v>
      </c>
      <c r="F95" s="13">
        <v>4.8</v>
      </c>
      <c r="G95" s="14">
        <f t="shared" si="12"/>
        <v>19.2</v>
      </c>
      <c r="H95" s="13">
        <f t="shared" si="13"/>
        <v>18.46</v>
      </c>
      <c r="I95" s="13">
        <f t="shared" si="14"/>
        <v>0.74</v>
      </c>
    </row>
    <row r="96" spans="1:9" x14ac:dyDescent="0.25">
      <c r="A96" s="2">
        <v>9788895983738</v>
      </c>
      <c r="B96" s="3" t="s">
        <v>88</v>
      </c>
      <c r="C96" s="11">
        <v>5</v>
      </c>
      <c r="D96" s="12">
        <f t="shared" si="10"/>
        <v>4</v>
      </c>
      <c r="E96" s="12">
        <f t="shared" si="11"/>
        <v>1</v>
      </c>
      <c r="F96" s="13">
        <v>3.8</v>
      </c>
      <c r="G96" s="14">
        <f t="shared" si="12"/>
        <v>3.8</v>
      </c>
      <c r="H96" s="13">
        <f t="shared" si="13"/>
        <v>3.65</v>
      </c>
      <c r="I96" s="13">
        <f t="shared" si="14"/>
        <v>0.15</v>
      </c>
    </row>
    <row r="97" spans="1:9" x14ac:dyDescent="0.25">
      <c r="A97" s="2">
        <v>9788895983646</v>
      </c>
      <c r="B97" s="3" t="s">
        <v>89</v>
      </c>
      <c r="C97" s="11">
        <v>89</v>
      </c>
      <c r="D97" s="12">
        <f t="shared" si="10"/>
        <v>62</v>
      </c>
      <c r="E97" s="12">
        <f t="shared" si="11"/>
        <v>27</v>
      </c>
      <c r="F97" s="13">
        <v>2</v>
      </c>
      <c r="G97" s="14">
        <f t="shared" si="12"/>
        <v>54</v>
      </c>
      <c r="H97" s="13">
        <f t="shared" si="13"/>
        <v>51.92</v>
      </c>
      <c r="I97" s="13">
        <f t="shared" si="14"/>
        <v>2.08</v>
      </c>
    </row>
    <row r="98" spans="1:9" ht="16.5" thickBot="1" x14ac:dyDescent="0.3">
      <c r="B98" s="23" t="s">
        <v>102</v>
      </c>
      <c r="C98" s="23"/>
      <c r="D98" s="23"/>
      <c r="E98" s="23"/>
      <c r="F98" s="23"/>
      <c r="G98" s="23"/>
      <c r="H98" s="23"/>
      <c r="I98" s="24">
        <f>SUM(I47:I97)</f>
        <v>311.28000000000003</v>
      </c>
    </row>
  </sheetData>
  <mergeCells count="5">
    <mergeCell ref="B98:H98"/>
    <mergeCell ref="A3:D4"/>
    <mergeCell ref="E3:G4"/>
    <mergeCell ref="H3:I4"/>
    <mergeCell ref="A1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2024-04-05T07:15:17Z</dcterms:modified>
</cp:coreProperties>
</file>