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19420" windowHeight="11020" firstSheet="5" activeTab="5"/>
  </bookViews>
  <sheets>
    <sheet name="TESSUTI ECCLESIASTICI" sheetId="3" r:id="rId1"/>
    <sheet name="GALLONI" sheetId="2" r:id="rId2"/>
    <sheet name="STOLONI" sheetId="4" r:id="rId3"/>
    <sheet name="AGREMANI" sheetId="5" r:id="rId4"/>
    <sheet name="FIOCCHI-CORDONIERE" sheetId="10" r:id="rId5"/>
    <sheet name="CINGOLI-CORDONI" sheetId="12" r:id="rId6"/>
    <sheet name="CROCI RICAMATE" sheetId="11" r:id="rId7"/>
    <sheet name="COTTE-CAMICI" sheetId="6" r:id="rId8"/>
    <sheet name="CASULE" sheetId="7" r:id="rId9"/>
    <sheet name="PIZZI" sheetId="9" r:id="rId10"/>
    <sheet name="ACCESSORI" sheetId="1" r:id="rId11"/>
  </sheets>
  <externalReferences>
    <externalReference r:id="rId12"/>
  </externalReferences>
  <definedNames>
    <definedName name="_xlnm.Print_Area" localSheetId="10">ACCESSORI!$A$1:$H$101</definedName>
    <definedName name="_xlnm.Print_Area" localSheetId="3">AGREMANI!$A$1:$H$18</definedName>
    <definedName name="_xlnm.Print_Area" localSheetId="8">CASULE!$A$1:$H$8</definedName>
    <definedName name="_xlnm.Print_Area" localSheetId="5">'CINGOLI-CORDONI'!$A$1:$H$21</definedName>
    <definedName name="_xlnm.Print_Area" localSheetId="7">'COTTE-CAMICI'!$A$1:$H$15</definedName>
    <definedName name="_xlnm.Print_Area" localSheetId="6">'CROCI RICAMATE'!$A$1:$H$7</definedName>
    <definedName name="_xlnm.Print_Area" localSheetId="4">'FIOCCHI-CORDONIERE'!$A$1:$H$31</definedName>
    <definedName name="_xlnm.Print_Area" localSheetId="1">GALLONI!$A$1:$H$19</definedName>
    <definedName name="_xlnm.Print_Area" localSheetId="9">PIZZI!$A$1:$H$27</definedName>
    <definedName name="_xlnm.Print_Area" localSheetId="2">STOLONI!$A$1:$H$11</definedName>
    <definedName name="_xlnm.Print_Area" localSheetId="0">'TESSUTI ECCLESIASTICI'!$A$1:$H$52</definedName>
  </definedNames>
  <calcPr calcId="114210"/>
</workbook>
</file>

<file path=xl/calcChain.xml><?xml version="1.0" encoding="utf-8"?>
<calcChain xmlns="http://schemas.openxmlformats.org/spreadsheetml/2006/main">
  <c r="H23" i="12"/>
  <c r="G23"/>
  <c r="H101" i="1"/>
  <c r="G101"/>
  <c r="H100"/>
  <c r="G100"/>
  <c r="D95"/>
  <c r="G27" i="9"/>
  <c r="H27"/>
  <c r="H26"/>
  <c r="G26"/>
  <c r="H15" i="6"/>
  <c r="G15"/>
  <c r="H14"/>
  <c r="G14"/>
  <c r="H92" i="1"/>
  <c r="G92"/>
  <c r="H91"/>
  <c r="G91"/>
  <c r="H90"/>
  <c r="G90"/>
  <c r="H89"/>
  <c r="G89"/>
  <c r="H88"/>
  <c r="G88"/>
  <c r="H87"/>
  <c r="G87"/>
  <c r="H86"/>
  <c r="G86"/>
  <c r="H85"/>
  <c r="G85"/>
  <c r="H84"/>
  <c r="G84"/>
  <c r="H18" i="5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H7"/>
  <c r="G7"/>
  <c r="G24" i="9"/>
  <c r="H24"/>
  <c r="G23"/>
  <c r="H23"/>
  <c r="G22"/>
  <c r="H22"/>
  <c r="H21"/>
  <c r="G21"/>
  <c r="G20"/>
  <c r="H20"/>
  <c r="G19"/>
  <c r="H19"/>
  <c r="H25"/>
  <c r="G25"/>
  <c r="H8" i="2"/>
  <c r="G8"/>
  <c r="H18" i="12"/>
  <c r="G18"/>
  <c r="H21"/>
  <c r="G21"/>
  <c r="H20"/>
  <c r="G20"/>
  <c r="H19"/>
  <c r="G19"/>
  <c r="D2"/>
  <c r="D14"/>
  <c r="G10"/>
  <c r="H10"/>
  <c r="G9"/>
  <c r="H9"/>
  <c r="H8"/>
  <c r="G8"/>
  <c r="G7"/>
  <c r="H7"/>
  <c r="H11"/>
  <c r="G11"/>
  <c r="H6"/>
  <c r="G6"/>
  <c r="H7" i="11"/>
  <c r="G7"/>
  <c r="H6"/>
  <c r="G6"/>
  <c r="H31" i="10"/>
  <c r="G31"/>
  <c r="H30"/>
  <c r="G30"/>
  <c r="H29"/>
  <c r="G29"/>
  <c r="H28"/>
  <c r="G28"/>
  <c r="H26"/>
  <c r="G26"/>
  <c r="G6"/>
  <c r="H6"/>
  <c r="G7"/>
  <c r="H7"/>
  <c r="G8"/>
  <c r="H8"/>
  <c r="G9"/>
  <c r="H9"/>
  <c r="G10"/>
  <c r="H10"/>
  <c r="G11"/>
  <c r="H11"/>
  <c r="G12"/>
  <c r="H12"/>
  <c r="G13"/>
  <c r="H13"/>
  <c r="G14"/>
  <c r="H14"/>
  <c r="G15"/>
  <c r="H15"/>
  <c r="G16"/>
  <c r="H16"/>
  <c r="G17"/>
  <c r="H17"/>
  <c r="G18"/>
  <c r="H18"/>
  <c r="G19"/>
  <c r="H19"/>
  <c r="G20"/>
  <c r="H20"/>
  <c r="H5"/>
  <c r="G5"/>
  <c r="D2" i="11"/>
  <c r="D2" i="10"/>
  <c r="D22"/>
  <c r="H76" i="1"/>
  <c r="G76"/>
  <c r="D72"/>
  <c r="D80"/>
  <c r="H69"/>
  <c r="G69"/>
  <c r="H68"/>
  <c r="G68"/>
  <c r="H63"/>
  <c r="G63"/>
  <c r="H62"/>
  <c r="G62"/>
  <c r="H61"/>
  <c r="G61"/>
  <c r="H60"/>
  <c r="G60"/>
  <c r="H59"/>
  <c r="G59"/>
  <c r="H58"/>
  <c r="G58"/>
  <c r="H57"/>
  <c r="G57"/>
  <c r="H51"/>
  <c r="G51"/>
  <c r="H50"/>
  <c r="G50"/>
  <c r="H55"/>
  <c r="G55"/>
  <c r="H54"/>
  <c r="G54"/>
  <c r="H53"/>
  <c r="G53"/>
  <c r="H52"/>
  <c r="G52"/>
  <c r="H49"/>
  <c r="G49"/>
  <c r="H48"/>
  <c r="G48"/>
  <c r="H46"/>
  <c r="G46"/>
  <c r="H45"/>
  <c r="G45"/>
  <c r="H44"/>
  <c r="G44"/>
  <c r="H43"/>
  <c r="G43"/>
  <c r="H42"/>
  <c r="G42"/>
  <c r="H41"/>
  <c r="G41"/>
  <c r="H40"/>
  <c r="G40"/>
  <c r="H39"/>
  <c r="G39"/>
  <c r="H38"/>
  <c r="G38"/>
  <c r="H37"/>
  <c r="G37"/>
  <c r="H32"/>
  <c r="G32"/>
  <c r="H31"/>
  <c r="G31"/>
  <c r="H30"/>
  <c r="G30"/>
  <c r="H29"/>
  <c r="G29"/>
  <c r="G27"/>
  <c r="H27"/>
  <c r="G26"/>
  <c r="H26"/>
  <c r="H25"/>
  <c r="G25"/>
  <c r="H24"/>
  <c r="G24"/>
  <c r="G23"/>
  <c r="H23"/>
  <c r="G22"/>
  <c r="H22"/>
  <c r="G21"/>
  <c r="H21"/>
  <c r="G20"/>
  <c r="H20"/>
  <c r="H19"/>
  <c r="G19"/>
  <c r="H18"/>
  <c r="G18"/>
  <c r="H14"/>
  <c r="G14"/>
  <c r="H15"/>
  <c r="G15"/>
  <c r="H16"/>
  <c r="G16"/>
  <c r="H13"/>
  <c r="G13"/>
  <c r="H18" i="9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H7"/>
  <c r="G7"/>
  <c r="H6"/>
  <c r="G6"/>
  <c r="D3" i="4"/>
  <c r="H11"/>
  <c r="G11"/>
  <c r="H10"/>
  <c r="G10"/>
  <c r="H9" i="2"/>
  <c r="G9"/>
  <c r="H18"/>
  <c r="G18"/>
  <c r="H19"/>
  <c r="G19"/>
  <c r="H51" i="3"/>
  <c r="G51"/>
  <c r="H52"/>
  <c r="G52"/>
  <c r="H40"/>
  <c r="G40"/>
  <c r="H41"/>
  <c r="G41"/>
  <c r="H42"/>
  <c r="G42"/>
  <c r="H43"/>
  <c r="G43"/>
  <c r="H24"/>
  <c r="G24"/>
  <c r="H15"/>
  <c r="G15"/>
  <c r="H16"/>
  <c r="G16"/>
  <c r="H8" i="7"/>
  <c r="G8"/>
  <c r="H7"/>
  <c r="G7"/>
  <c r="H6"/>
  <c r="G6"/>
  <c r="D2"/>
  <c r="H13" i="6"/>
  <c r="G13"/>
  <c r="D1"/>
  <c r="D9"/>
  <c r="H6"/>
  <c r="G6"/>
  <c r="H5"/>
  <c r="G5"/>
  <c r="H12"/>
  <c r="G12"/>
  <c r="H4"/>
  <c r="G4"/>
  <c r="E2" i="5"/>
  <c r="H6"/>
  <c r="G6"/>
  <c r="H9" i="4"/>
  <c r="G9"/>
  <c r="D2" i="2"/>
  <c r="D12"/>
  <c r="H32" i="3"/>
  <c r="G32"/>
  <c r="H31"/>
  <c r="G31"/>
  <c r="D10"/>
  <c r="D19"/>
  <c r="H6"/>
  <c r="G6"/>
  <c r="H6" i="1"/>
  <c r="G6"/>
  <c r="D35" i="3"/>
  <c r="D26"/>
  <c r="D46"/>
</calcChain>
</file>

<file path=xl/sharedStrings.xml><?xml version="1.0" encoding="utf-8"?>
<sst xmlns="http://schemas.openxmlformats.org/spreadsheetml/2006/main" count="753" uniqueCount="292">
  <si>
    <t>ACCESSORI</t>
  </si>
  <si>
    <t>ACC</t>
  </si>
  <si>
    <t>CODICE</t>
  </si>
  <si>
    <t>DESCRIZIONE</t>
  </si>
  <si>
    <t>h</t>
  </si>
  <si>
    <t>COLORI</t>
  </si>
  <si>
    <t>COMPOSIZIONE</t>
  </si>
  <si>
    <t>EURO</t>
  </si>
  <si>
    <t>USD</t>
  </si>
  <si>
    <t>LGS</t>
  </si>
  <si>
    <t>BORSA</t>
  </si>
  <si>
    <t>OTTONE 100%</t>
  </si>
  <si>
    <t>Borsa per camici e paramenti</t>
  </si>
  <si>
    <t>NE-BL</t>
  </si>
  <si>
    <t>TESSUTI ECCLESIASTICI</t>
  </si>
  <si>
    <t>LAMPASSETTI</t>
  </si>
  <si>
    <t>LTO</t>
  </si>
  <si>
    <t>LAMPASSI</t>
  </si>
  <si>
    <t>LMP</t>
  </si>
  <si>
    <t>confezione minima m 15 (&lt;m 15 con sovrapprezzo 20%)</t>
  </si>
  <si>
    <t>al MT</t>
  </si>
  <si>
    <t>PL 65% AC 35%</t>
  </si>
  <si>
    <t>BROCCATI</t>
  </si>
  <si>
    <t>BRO</t>
  </si>
  <si>
    <t>DAMASCHI</t>
  </si>
  <si>
    <t>DAM</t>
  </si>
  <si>
    <t>ARMATURE</t>
  </si>
  <si>
    <t>ARM</t>
  </si>
  <si>
    <t>0401</t>
  </si>
  <si>
    <t>0096/0230/0317/0401</t>
  </si>
  <si>
    <t>TAGLI CASULA</t>
  </si>
  <si>
    <t>GALLONI CHIESA</t>
  </si>
  <si>
    <t>GLC</t>
  </si>
  <si>
    <t>al mt</t>
  </si>
  <si>
    <t>quantità minima m 25</t>
  </si>
  <si>
    <t>GLT</t>
  </si>
  <si>
    <t>TELAI TRADIZIONALI</t>
  </si>
  <si>
    <t>STOLONI</t>
  </si>
  <si>
    <t>STO</t>
  </si>
  <si>
    <t>quantità minima m 30</t>
  </si>
  <si>
    <t>PL 65% AC 25% VI 10%</t>
  </si>
  <si>
    <t>AGREMANI</t>
  </si>
  <si>
    <t>AGR</t>
  </si>
  <si>
    <t>confezione minima 25 metri</t>
  </si>
  <si>
    <t>COTTE</t>
  </si>
  <si>
    <t>CCO</t>
  </si>
  <si>
    <t>PL 65% CO 35%</t>
  </si>
  <si>
    <t>CAMICI</t>
  </si>
  <si>
    <t>CMC</t>
  </si>
  <si>
    <t>0424</t>
  </si>
  <si>
    <t>PL 55% WO 45%</t>
  </si>
  <si>
    <t>COT37xxxxTyyy</t>
  </si>
  <si>
    <t>Cotta con macramè h 60 crocepalma</t>
  </si>
  <si>
    <t>Cotta con macramè h 60 crocecuore</t>
  </si>
  <si>
    <t>COT36WxxxxTyyy</t>
  </si>
  <si>
    <t>COT38LxxxxTyyy</t>
  </si>
  <si>
    <t>Cotta con macramè h 60 calice</t>
  </si>
  <si>
    <t>CO 75% LI 25%</t>
  </si>
  <si>
    <t>CAM34xxxxTyyy</t>
  </si>
  <si>
    <t>CAM35QxxxxTyyy</t>
  </si>
  <si>
    <t>Camice collo quadro macramè croce rombo h 60</t>
  </si>
  <si>
    <t>Camice collo rivoltato tramezzo macrame' crocepalma</t>
  </si>
  <si>
    <t>CASULE</t>
  </si>
  <si>
    <t>CSL 1001</t>
  </si>
  <si>
    <t>Casula milleluci con stolone barocco</t>
  </si>
  <si>
    <t>CSL 1002</t>
  </si>
  <si>
    <t>Casula damasco filigranato  gotica</t>
  </si>
  <si>
    <t>0096</t>
  </si>
  <si>
    <t>65 356 89.16</t>
  </si>
  <si>
    <t>0317</t>
  </si>
  <si>
    <t>40 205 60.16</t>
  </si>
  <si>
    <t>Tessuto a rilievo lurex argento</t>
  </si>
  <si>
    <t>1002-1129</t>
  </si>
  <si>
    <t>VI 35% AC 50% PL 15%</t>
  </si>
  <si>
    <t>40 205 70.16</t>
  </si>
  <si>
    <t>Tessuto a rilievo lurex oro</t>
  </si>
  <si>
    <t>0096/0425/1129</t>
  </si>
  <si>
    <t>40 054 70.16</t>
  </si>
  <si>
    <t>Lampassetto croci</t>
  </si>
  <si>
    <t>0425</t>
  </si>
  <si>
    <t>PL 20% AC 80%</t>
  </si>
  <si>
    <t>40 053 70.16</t>
  </si>
  <si>
    <t>Lampassetto Bisanzio oro</t>
  </si>
  <si>
    <t>43 015 23.16</t>
  </si>
  <si>
    <t>Broccato cornice arabesca</t>
  </si>
  <si>
    <t>0096/0317/0367/0424/1095</t>
  </si>
  <si>
    <t>40 156 27.16</t>
  </si>
  <si>
    <t>0096/0260/0317/0367/0424</t>
  </si>
  <si>
    <t>Lampasso croce boccioli</t>
  </si>
  <si>
    <t>0096/0401/1011/1129</t>
  </si>
  <si>
    <t>AC 70% SE 30%</t>
  </si>
  <si>
    <t>Damasco misto seta croce floreale</t>
  </si>
  <si>
    <t>Damasco filigranato croce floreale</t>
  </si>
  <si>
    <t>0096/0401</t>
  </si>
  <si>
    <t>AC 66% VI 22% PL 12%</t>
  </si>
  <si>
    <t>42 232 13.16</t>
  </si>
  <si>
    <t>42 232 84.16</t>
  </si>
  <si>
    <t>42 231 84.16</t>
  </si>
  <si>
    <t>Damasco misto seta croce canete'</t>
  </si>
  <si>
    <t>0096/0230/0317/0401/1011/1029</t>
  </si>
  <si>
    <t>42 231 13.16</t>
  </si>
  <si>
    <t>Damasco filigranato canete'</t>
  </si>
  <si>
    <t>40 189 80.16</t>
  </si>
  <si>
    <t>Taglio casula Bisanzio</t>
  </si>
  <si>
    <t>pz</t>
  </si>
  <si>
    <t>PL 5% AC 95%</t>
  </si>
  <si>
    <t>40 186 80.16</t>
  </si>
  <si>
    <t>Taglio casula palme</t>
  </si>
  <si>
    <t>50 011 41.20</t>
  </si>
  <si>
    <t>Gallone MAD motivo crocette</t>
  </si>
  <si>
    <t>MED 53% CO 32% VI 15%</t>
  </si>
  <si>
    <t>50 011 40.20</t>
  </si>
  <si>
    <t>Gallone MAD motivo crocette oro</t>
  </si>
  <si>
    <t>50 636 61.82</t>
  </si>
  <si>
    <t>Gallone casula oro MT mosaico</t>
  </si>
  <si>
    <t>50 636 61.96</t>
  </si>
  <si>
    <t>Stolone oro MT mosaico</t>
  </si>
  <si>
    <t>50 774 61.96</t>
  </si>
  <si>
    <t xml:space="preserve">Stolone oro lurex croce trilobata </t>
  </si>
  <si>
    <t>1042/1095</t>
  </si>
  <si>
    <t xml:space="preserve">PL 65% AC 35% </t>
  </si>
  <si>
    <t>50 775 61.96</t>
  </si>
  <si>
    <t>Stolone oro lurex vitreo</t>
  </si>
  <si>
    <t>PIZZI</t>
  </si>
  <si>
    <t>PZZ</t>
  </si>
  <si>
    <t>quantità minima 14 mt</t>
  </si>
  <si>
    <t>cm</t>
  </si>
  <si>
    <t>PIZ109</t>
  </si>
  <si>
    <t>VI 85% PL 15%</t>
  </si>
  <si>
    <t>Pizzo macrame cuore floreale</t>
  </si>
  <si>
    <t>PIZ110</t>
  </si>
  <si>
    <t>PIZ111</t>
  </si>
  <si>
    <t>Pizzo macrame croce palma</t>
  </si>
  <si>
    <t>PIZ112</t>
  </si>
  <si>
    <t>PIZ113</t>
  </si>
  <si>
    <t>PIZ114</t>
  </si>
  <si>
    <t>PIZ115</t>
  </si>
  <si>
    <t>PIZ116</t>
  </si>
  <si>
    <t>PIZ117</t>
  </si>
  <si>
    <t>PIZ118</t>
  </si>
  <si>
    <t>PIZ119</t>
  </si>
  <si>
    <t>PIZ120</t>
  </si>
  <si>
    <t>PIZ121</t>
  </si>
  <si>
    <t>Pizzo macrame rosone crociato</t>
  </si>
  <si>
    <t>Pizzo macrame calice</t>
  </si>
  <si>
    <t>Pizzo macrame gerbera</t>
  </si>
  <si>
    <t>Pizzo macrame campanella</t>
  </si>
  <si>
    <t>Pizzo macrame croce rombo</t>
  </si>
  <si>
    <t>Pizzo macrame tramezzo croce rombo</t>
  </si>
  <si>
    <t>Pizzo macrame smerlato croce rombo</t>
  </si>
  <si>
    <t>GEMME</t>
  </si>
  <si>
    <t>GEMCT</t>
  </si>
  <si>
    <t>VARI</t>
  </si>
  <si>
    <t>144 PEZZI</t>
  </si>
  <si>
    <t>OVALE</t>
  </si>
  <si>
    <t>8X6</t>
  </si>
  <si>
    <t>CRISTALLO</t>
  </si>
  <si>
    <t>14X10</t>
  </si>
  <si>
    <t>18X13</t>
  </si>
  <si>
    <t>72 PEZZI</t>
  </si>
  <si>
    <t>25X18</t>
  </si>
  <si>
    <t>24 PEZZI</t>
  </si>
  <si>
    <t>30X22</t>
  </si>
  <si>
    <t>12 PEZZI</t>
  </si>
  <si>
    <t>GOCCIA</t>
  </si>
  <si>
    <t>8X5</t>
  </si>
  <si>
    <t>10X6</t>
  </si>
  <si>
    <t>13X7,8</t>
  </si>
  <si>
    <t>30X20</t>
  </si>
  <si>
    <t>NAVETTA</t>
  </si>
  <si>
    <t>8X4</t>
  </si>
  <si>
    <t>10X5</t>
  </si>
  <si>
    <t>15X7</t>
  </si>
  <si>
    <t>32X17</t>
  </si>
  <si>
    <t>OTTAGONO</t>
  </si>
  <si>
    <t>6X4</t>
  </si>
  <si>
    <t>27X18,5</t>
  </si>
  <si>
    <t>QUADRATO</t>
  </si>
  <si>
    <t>4X4</t>
  </si>
  <si>
    <t>ALAMARI</t>
  </si>
  <si>
    <t>ALA</t>
  </si>
  <si>
    <t>confezione minima 10 paia (prezzo al paio)</t>
  </si>
  <si>
    <t>al paio</t>
  </si>
  <si>
    <t>Alamaro oro antico</t>
  </si>
  <si>
    <t>CORDONIERE STOLA</t>
  </si>
  <si>
    <t>CRC</t>
  </si>
  <si>
    <t>confezione singola</t>
  </si>
  <si>
    <t>Croce pettorale rosetta con tre fiocchetti</t>
  </si>
  <si>
    <t>tre passanti oro</t>
  </si>
  <si>
    <t>Cordoniera a due fiocchi, fascetta, oro colore</t>
  </si>
  <si>
    <t>Cordoniera a due fiocchi, filato MT chiaro</t>
  </si>
  <si>
    <t xml:space="preserve">Cordoniera a due fiocchi, fascetta, filato MT </t>
  </si>
  <si>
    <t xml:space="preserve">Cordoniera a due fiocchi, fascetta, testa retinata </t>
  </si>
  <si>
    <t>FIOCCHI</t>
  </si>
  <si>
    <t>FIO</t>
  </si>
  <si>
    <t>Fiocco oro e colore frangia tripolino con fiocchetti</t>
  </si>
  <si>
    <t>Fiocco oro e colore frangia rebour</t>
  </si>
  <si>
    <t>Fiocco doppio oro e colore frangia tripolino</t>
  </si>
  <si>
    <t>Fiocco frangia tripolino oro e colore ruscetto in basso</t>
  </si>
  <si>
    <t>Fiocco con frangia brillante e ruscetto</t>
  </si>
  <si>
    <t>Fiocco elica con botola e frangia canuttiglia</t>
  </si>
  <si>
    <t>Fiocco tabernacolo canutiglia</t>
  </si>
  <si>
    <t>Fiocco piviale oro antico</t>
  </si>
  <si>
    <t>Fiocchetto oro e colore con fascetta incrociata</t>
  </si>
  <si>
    <t>Fiocchetto rebour oro antico</t>
  </si>
  <si>
    <t>Fiocchetto tripolino grande con fascetta oro</t>
  </si>
  <si>
    <t>Fiocchetto tripolino grande con fascetta monocolore</t>
  </si>
  <si>
    <t>Fiocchetto oro e colore mt oro e argento</t>
  </si>
  <si>
    <t xml:space="preserve">Fiocchetto con cordonetto </t>
  </si>
  <si>
    <t>Fiocchetto con MT</t>
  </si>
  <si>
    <t>CROCI RICAMATE</t>
  </si>
  <si>
    <t>CRR</t>
  </si>
  <si>
    <t>Croci canutiglia</t>
  </si>
  <si>
    <t>CINGOLI</t>
  </si>
  <si>
    <t>CIN</t>
  </si>
  <si>
    <t>cad</t>
  </si>
  <si>
    <t>Cingolo oro con cupolina retinata</t>
  </si>
  <si>
    <t>Cingolo oro e colore con cupolina retinata</t>
  </si>
  <si>
    <t>Cingolo oro antico con frangia lurex</t>
  </si>
  <si>
    <t>Cingolo oro brunito con rosetta e tre fiocchetti</t>
  </si>
  <si>
    <t>Cingolo elica oro e colore ricamato con uncinetto</t>
  </si>
  <si>
    <t>Cingolo oro colore con cordone scinè e frangia ritorta</t>
  </si>
  <si>
    <t>CORDONI</t>
  </si>
  <si>
    <t>COR</t>
  </si>
  <si>
    <t>Cordone oro arredo con fiocchi capitolari mt 3</t>
  </si>
  <si>
    <t>Cordone arredo bordeaux con fiocchi mt 2,5</t>
  </si>
  <si>
    <t>Cordoncino per calendari color frumento</t>
  </si>
  <si>
    <t>Cordone per Saturno oro e colore</t>
  </si>
  <si>
    <t>1042/1072/1087/1117</t>
  </si>
  <si>
    <t>0084/0096/0317/0362/1020</t>
  </si>
  <si>
    <t>50 636 13.82</t>
  </si>
  <si>
    <t>Gallone casula antico mosaico</t>
  </si>
  <si>
    <t>PIZ125</t>
  </si>
  <si>
    <t>Pizzo  tulle croce giglio</t>
  </si>
  <si>
    <t>PIZ123</t>
  </si>
  <si>
    <t>Pizzo intagliato raso mantovana</t>
  </si>
  <si>
    <t>VI 40% PL 60%</t>
  </si>
  <si>
    <t>50 strass/mt</t>
  </si>
  <si>
    <t>10 strass/mt</t>
  </si>
  <si>
    <t>7 strass/mt</t>
  </si>
  <si>
    <t>Pizzo intagliato dritto</t>
  </si>
  <si>
    <t>PIZ124</t>
  </si>
  <si>
    <t>20 strass ovali+7 quadri /mt</t>
  </si>
  <si>
    <t>52 801 60.30</t>
  </si>
  <si>
    <t>Agremano fiore vergolina oro</t>
  </si>
  <si>
    <t>VI 55% PL 45%</t>
  </si>
  <si>
    <t>52 801 60.50</t>
  </si>
  <si>
    <t>52 801 60.80</t>
  </si>
  <si>
    <t>52 802 60.30</t>
  </si>
  <si>
    <t>Agremano onde vergolina oro</t>
  </si>
  <si>
    <t>52 802 60.50</t>
  </si>
  <si>
    <t>52 802 60.80</t>
  </si>
  <si>
    <t>52 803 60.25</t>
  </si>
  <si>
    <t>Agremano liserè oro antico</t>
  </si>
  <si>
    <t>52 803 90.25</t>
  </si>
  <si>
    <t>52 803 90.40</t>
  </si>
  <si>
    <t>52 803 90.65</t>
  </si>
  <si>
    <t>Agremano liserè oro classico</t>
  </si>
  <si>
    <t>52 803 96.25</t>
  </si>
  <si>
    <t>52 803 96.40</t>
  </si>
  <si>
    <t>52 803 96.65</t>
  </si>
  <si>
    <t>RICAMI</t>
  </si>
  <si>
    <t>RIC</t>
  </si>
  <si>
    <t>CALICE</t>
  </si>
  <si>
    <t>AVE MARIA</t>
  </si>
  <si>
    <t>QUARESIMA</t>
  </si>
  <si>
    <t>ANGELO</t>
  </si>
  <si>
    <t>CROCE</t>
  </si>
  <si>
    <t>CROCE VIOLA</t>
  </si>
  <si>
    <t>CROCE BORDO MARRONE</t>
  </si>
  <si>
    <t>STEMMA</t>
  </si>
  <si>
    <t>SACRO ROSARIO</t>
  </si>
  <si>
    <t>UVA</t>
  </si>
  <si>
    <t>SCHEDA</t>
  </si>
  <si>
    <t>FOGLIA ORO VERDE</t>
  </si>
  <si>
    <t>CAM40SxxxxTyyy</t>
  </si>
  <si>
    <t>1075</t>
  </si>
  <si>
    <t>Camice collo rivoltato tramezzo macrame' croce greca</t>
  </si>
  <si>
    <t>PIZ126</t>
  </si>
  <si>
    <t>PIZ127</t>
  </si>
  <si>
    <t>Pizzo  mantovana raso croce</t>
  </si>
  <si>
    <t>Pizzo  mantovana raso fiore</t>
  </si>
  <si>
    <t>PL 100%</t>
  </si>
  <si>
    <t>STELLE</t>
  </si>
  <si>
    <t>Termoadesiva con swaroski</t>
  </si>
  <si>
    <t>STELLA 1</t>
  </si>
  <si>
    <t>STELLA 2</t>
  </si>
  <si>
    <t>STE</t>
  </si>
  <si>
    <t>1001</t>
  </si>
  <si>
    <t>VI 60% PL 35% CO 5%</t>
  </si>
  <si>
    <t>Soutache metallico oro inox</t>
  </si>
  <si>
    <t>53 154 11.04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</si>
</sst>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color theme="1"/>
      <name val="Calibri"/>
      <family val="2"/>
      <scheme val="minor"/>
    </font>
    <font>
      <sz val="10"/>
      <name val="Arial Black"/>
      <family val="2"/>
    </font>
    <font>
      <b/>
      <sz val="16"/>
      <name val="Arial Black"/>
      <family val="2"/>
    </font>
    <font>
      <b/>
      <sz val="10"/>
      <name val="Arial"/>
      <family val="2"/>
    </font>
    <font>
      <sz val="12"/>
      <name val="Arial Black"/>
      <family val="2"/>
    </font>
    <font>
      <sz val="10"/>
      <name val="Arial"/>
      <family val="2"/>
    </font>
    <font>
      <sz val="14"/>
      <name val="Arial Black"/>
      <family val="2"/>
    </font>
    <font>
      <sz val="10"/>
      <name val="Arial"/>
      <family val="2"/>
    </font>
    <font>
      <sz val="18"/>
      <name val="Arial Black"/>
      <family val="2"/>
    </font>
    <font>
      <i/>
      <sz val="10"/>
      <name val="Arial"/>
      <family val="2"/>
    </font>
    <font>
      <b/>
      <sz val="11"/>
      <name val="Arial"/>
      <family val="2"/>
    </font>
    <font>
      <b/>
      <sz val="12"/>
      <name val="Arial Black"/>
      <family val="2"/>
    </font>
    <font>
      <sz val="11"/>
      <name val="Arial"/>
      <family val="2"/>
    </font>
    <font>
      <b/>
      <sz val="12"/>
      <color indexed="8"/>
      <name val="Calibri"/>
      <family val="2"/>
    </font>
    <font>
      <b/>
      <sz val="10"/>
      <name val="Arial Black"/>
      <family val="2"/>
    </font>
    <font>
      <b/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 style="thin">
        <color indexed="55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/>
    </xf>
    <xf numFmtId="4" fontId="0" fillId="0" borderId="0" xfId="0" applyNumberFormat="1" applyFill="1"/>
    <xf numFmtId="0" fontId="2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right"/>
    </xf>
    <xf numFmtId="14" fontId="1" fillId="0" borderId="0" xfId="0" applyNumberFormat="1" applyFont="1" applyFill="1" applyAlignment="1">
      <alignment horizontal="center"/>
    </xf>
    <xf numFmtId="10" fontId="3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0" fontId="5" fillId="0" borderId="0" xfId="0" applyFont="1" applyFill="1"/>
    <xf numFmtId="0" fontId="3" fillId="0" borderId="0" xfId="0" applyFont="1" applyFill="1" applyAlignment="1">
      <alignment horizontal="center"/>
    </xf>
    <xf numFmtId="4" fontId="6" fillId="0" borderId="0" xfId="0" applyNumberFormat="1" applyFont="1" applyFill="1" applyBorder="1"/>
    <xf numFmtId="4" fontId="6" fillId="0" borderId="0" xfId="0" applyNumberFormat="1" applyFont="1" applyFill="1"/>
    <xf numFmtId="4" fontId="7" fillId="0" borderId="0" xfId="0" applyNumberFormat="1" applyFont="1" applyFill="1" applyAlignment="1">
      <alignment horizontal="center"/>
    </xf>
    <xf numFmtId="10" fontId="5" fillId="0" borderId="0" xfId="0" applyNumberFormat="1" applyFont="1" applyFill="1"/>
    <xf numFmtId="10" fontId="7" fillId="0" borderId="0" xfId="0" applyNumberFormat="1" applyFont="1" applyFill="1"/>
    <xf numFmtId="4" fontId="1" fillId="0" borderId="0" xfId="0" applyNumberFormat="1" applyFont="1" applyFill="1" applyAlignment="1">
      <alignment horizontal="center"/>
    </xf>
    <xf numFmtId="4" fontId="0" fillId="0" borderId="0" xfId="0" applyNumberFormat="1"/>
    <xf numFmtId="4" fontId="1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9" fillId="0" borderId="2" xfId="0" applyFont="1" applyFill="1" applyBorder="1" applyAlignment="1">
      <alignment horizontal="left"/>
    </xf>
    <xf numFmtId="4" fontId="10" fillId="0" borderId="3" xfId="0" applyNumberFormat="1" applyFont="1" applyBorder="1" applyAlignment="1">
      <alignment horizontal="center"/>
    </xf>
    <xf numFmtId="2" fontId="10" fillId="0" borderId="3" xfId="0" applyNumberFormat="1" applyFont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7" fillId="0" borderId="2" xfId="0" applyFont="1" applyFill="1" applyBorder="1"/>
    <xf numFmtId="0" fontId="7" fillId="0" borderId="1" xfId="0" applyFont="1" applyFill="1" applyBorder="1" applyAlignment="1">
      <alignment horizontal="center"/>
    </xf>
    <xf numFmtId="0" fontId="1" fillId="0" borderId="0" xfId="0" quotePrefix="1" applyFont="1" applyFill="1" applyAlignment="1">
      <alignment horizontal="center"/>
    </xf>
    <xf numFmtId="0" fontId="3" fillId="0" borderId="0" xfId="0" applyFont="1" applyFill="1"/>
    <xf numFmtId="4" fontId="5" fillId="0" borderId="0" xfId="0" applyNumberFormat="1" applyFont="1" applyFill="1"/>
    <xf numFmtId="4" fontId="10" fillId="0" borderId="3" xfId="0" applyNumberFormat="1" applyFont="1" applyFill="1" applyBorder="1" applyAlignment="1">
      <alignment horizontal="center"/>
    </xf>
    <xf numFmtId="2" fontId="10" fillId="0" borderId="3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2" fontId="1" fillId="0" borderId="0" xfId="0" quotePrefix="1" applyNumberFormat="1" applyFont="1" applyFill="1" applyAlignment="1">
      <alignment horizontal="center"/>
    </xf>
    <xf numFmtId="4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4" fontId="10" fillId="0" borderId="0" xfId="0" applyNumberFormat="1" applyFont="1" applyBorder="1" applyAlignment="1">
      <alignment horizontal="center"/>
    </xf>
    <xf numFmtId="2" fontId="10" fillId="0" borderId="0" xfId="0" applyNumberFormat="1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7" fillId="0" borderId="0" xfId="0" applyFont="1" applyFill="1"/>
    <xf numFmtId="0" fontId="11" fillId="0" borderId="0" xfId="0" applyFont="1" applyFill="1"/>
    <xf numFmtId="164" fontId="0" fillId="0" borderId="0" xfId="0" applyNumberFormat="1" applyFill="1"/>
    <xf numFmtId="164" fontId="4" fillId="0" borderId="0" xfId="0" applyNumberFormat="1" applyFont="1" applyFill="1" applyAlignment="1">
      <alignment horizontal="center"/>
    </xf>
    <xf numFmtId="0" fontId="5" fillId="0" borderId="2" xfId="0" applyFont="1" applyFill="1" applyBorder="1"/>
    <xf numFmtId="0" fontId="5" fillId="0" borderId="1" xfId="0" applyNumberFormat="1" applyFont="1" applyFill="1" applyBorder="1" applyAlignment="1">
      <alignment horizontal="center"/>
    </xf>
    <xf numFmtId="0" fontId="3" fillId="0" borderId="0" xfId="0" applyFont="1"/>
    <xf numFmtId="4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9" fillId="2" borderId="2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4" fontId="6" fillId="0" borderId="0" xfId="0" applyNumberFormat="1" applyFont="1" applyFill="1" applyProtection="1">
      <protection locked="0"/>
    </xf>
    <xf numFmtId="0" fontId="3" fillId="0" borderId="0" xfId="0" quotePrefix="1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13" fillId="0" borderId="0" xfId="0" applyFont="1"/>
    <xf numFmtId="0" fontId="0" fillId="3" borderId="0" xfId="0" applyFill="1"/>
    <xf numFmtId="0" fontId="0" fillId="0" borderId="0" xfId="0" applyBorder="1"/>
    <xf numFmtId="0" fontId="9" fillId="0" borderId="5" xfId="0" applyFont="1" applyFill="1" applyBorder="1" applyAlignment="1">
      <alignment horizontal="left"/>
    </xf>
    <xf numFmtId="0" fontId="0" fillId="0" borderId="0" xfId="0" applyFill="1" applyBorder="1"/>
    <xf numFmtId="0" fontId="1" fillId="0" borderId="0" xfId="0" quotePrefix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4" fillId="0" borderId="0" xfId="0" applyFont="1" applyFill="1" applyAlignment="1">
      <alignment horizontal="center"/>
    </xf>
    <xf numFmtId="14" fontId="14" fillId="0" borderId="0" xfId="0" applyNumberFormat="1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5" fillId="0" borderId="6" xfId="0" applyFont="1" applyFill="1" applyBorder="1"/>
    <xf numFmtId="0" fontId="12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/>
    </xf>
    <xf numFmtId="2" fontId="14" fillId="0" borderId="0" xfId="0" quotePrefix="1" applyNumberFormat="1" applyFont="1" applyFill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15" fillId="0" borderId="0" xfId="0" applyFont="1" applyFill="1" applyBorder="1"/>
    <xf numFmtId="0" fontId="5" fillId="0" borderId="8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6.jpeg"/><Relationship Id="rId2" Type="http://schemas.openxmlformats.org/officeDocument/2006/relationships/image" Target="../media/image15.jpeg"/><Relationship Id="rId1" Type="http://schemas.openxmlformats.org/officeDocument/2006/relationships/image" Target="../media/image14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7.jpeg"/><Relationship Id="rId1" Type="http://schemas.openxmlformats.org/officeDocument/2006/relationships/image" Target="../media/image8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jpeg"/><Relationship Id="rId1" Type="http://schemas.openxmlformats.org/officeDocument/2006/relationships/image" Target="../media/image5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9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76200</xdr:rowOff>
    </xdr:from>
    <xdr:to>
      <xdr:col>1</xdr:col>
      <xdr:colOff>31750</xdr:colOff>
      <xdr:row>3</xdr:row>
      <xdr:rowOff>12700</xdr:rowOff>
    </xdr:to>
    <xdr:pic>
      <xdr:nvPicPr>
        <xdr:cNvPr id="2049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6200"/>
          <a:ext cx="12763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</xdr:row>
      <xdr:rowOff>76200</xdr:rowOff>
    </xdr:from>
    <xdr:to>
      <xdr:col>1</xdr:col>
      <xdr:colOff>31750</xdr:colOff>
      <xdr:row>11</xdr:row>
      <xdr:rowOff>12700</xdr:rowOff>
    </xdr:to>
    <xdr:pic>
      <xdr:nvPicPr>
        <xdr:cNvPr id="2050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00250"/>
          <a:ext cx="12763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19050</xdr:rowOff>
    </xdr:from>
    <xdr:to>
      <xdr:col>1</xdr:col>
      <xdr:colOff>50800</xdr:colOff>
      <xdr:row>19</xdr:row>
      <xdr:rowOff>222250</xdr:rowOff>
    </xdr:to>
    <xdr:pic>
      <xdr:nvPicPr>
        <xdr:cNvPr id="2051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4146550"/>
          <a:ext cx="1295400" cy="793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33</xdr:row>
      <xdr:rowOff>57150</xdr:rowOff>
    </xdr:from>
    <xdr:to>
      <xdr:col>1</xdr:col>
      <xdr:colOff>31750</xdr:colOff>
      <xdr:row>36</xdr:row>
      <xdr:rowOff>12700</xdr:rowOff>
    </xdr:to>
    <xdr:pic>
      <xdr:nvPicPr>
        <xdr:cNvPr id="2052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8197850"/>
          <a:ext cx="1276350" cy="806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1</xdr:col>
      <xdr:colOff>31750</xdr:colOff>
      <xdr:row>27</xdr:row>
      <xdr:rowOff>12700</xdr:rowOff>
    </xdr:to>
    <xdr:pic>
      <xdr:nvPicPr>
        <xdr:cNvPr id="2053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6134100"/>
          <a:ext cx="1276350" cy="679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44</xdr:row>
      <xdr:rowOff>57150</xdr:rowOff>
    </xdr:from>
    <xdr:to>
      <xdr:col>1</xdr:col>
      <xdr:colOff>31750</xdr:colOff>
      <xdr:row>47</xdr:row>
      <xdr:rowOff>12700</xdr:rowOff>
    </xdr:to>
    <xdr:pic>
      <xdr:nvPicPr>
        <xdr:cNvPr id="2054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11042650"/>
          <a:ext cx="1276350" cy="806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660400</xdr:colOff>
      <xdr:row>3</xdr:row>
      <xdr:rowOff>0</xdr:rowOff>
    </xdr:to>
    <xdr:pic>
      <xdr:nvPicPr>
        <xdr:cNvPr id="1024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60400" cy="806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660400</xdr:colOff>
      <xdr:row>3</xdr:row>
      <xdr:rowOff>0</xdr:rowOff>
    </xdr:to>
    <xdr:pic>
      <xdr:nvPicPr>
        <xdr:cNvPr id="102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60400" cy="806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660400</xdr:colOff>
      <xdr:row>3</xdr:row>
      <xdr:rowOff>19050</xdr:rowOff>
    </xdr:to>
    <xdr:pic>
      <xdr:nvPicPr>
        <xdr:cNvPr id="1024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660400" cy="825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660400</xdr:colOff>
      <xdr:row>3</xdr:row>
      <xdr:rowOff>19050</xdr:rowOff>
    </xdr:to>
    <xdr:pic>
      <xdr:nvPicPr>
        <xdr:cNvPr id="1024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660400" cy="825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660400</xdr:colOff>
      <xdr:row>3</xdr:row>
      <xdr:rowOff>19050</xdr:rowOff>
    </xdr:to>
    <xdr:pic>
      <xdr:nvPicPr>
        <xdr:cNvPr id="10245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660400" cy="825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660400</xdr:colOff>
      <xdr:row>3</xdr:row>
      <xdr:rowOff>19050</xdr:rowOff>
    </xdr:to>
    <xdr:pic>
      <xdr:nvPicPr>
        <xdr:cNvPr id="10246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660400" cy="825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660400</xdr:colOff>
      <xdr:row>3</xdr:row>
      <xdr:rowOff>19050</xdr:rowOff>
    </xdr:to>
    <xdr:pic>
      <xdr:nvPicPr>
        <xdr:cNvPr id="10247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660400" cy="825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660400</xdr:colOff>
      <xdr:row>3</xdr:row>
      <xdr:rowOff>12700</xdr:rowOff>
    </xdr:to>
    <xdr:pic>
      <xdr:nvPicPr>
        <xdr:cNvPr id="10248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0"/>
          <a:ext cx="6604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660400</xdr:colOff>
      <xdr:row>3</xdr:row>
      <xdr:rowOff>12700</xdr:rowOff>
    </xdr:to>
    <xdr:pic>
      <xdr:nvPicPr>
        <xdr:cNvPr id="10249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0"/>
          <a:ext cx="6604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660400</xdr:colOff>
      <xdr:row>3</xdr:row>
      <xdr:rowOff>12700</xdr:rowOff>
    </xdr:to>
    <xdr:pic>
      <xdr:nvPicPr>
        <xdr:cNvPr id="10250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0"/>
          <a:ext cx="6604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660400</xdr:colOff>
      <xdr:row>3</xdr:row>
      <xdr:rowOff>12700</xdr:rowOff>
    </xdr:to>
    <xdr:pic>
      <xdr:nvPicPr>
        <xdr:cNvPr id="10251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0"/>
          <a:ext cx="6604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660400</xdr:colOff>
      <xdr:row>3</xdr:row>
      <xdr:rowOff>19050</xdr:rowOff>
    </xdr:to>
    <xdr:pic>
      <xdr:nvPicPr>
        <xdr:cNvPr id="10252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660400" cy="825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660400</xdr:colOff>
      <xdr:row>3</xdr:row>
      <xdr:rowOff>19050</xdr:rowOff>
    </xdr:to>
    <xdr:pic>
      <xdr:nvPicPr>
        <xdr:cNvPr id="10253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660400" cy="825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660400</xdr:colOff>
      <xdr:row>3</xdr:row>
      <xdr:rowOff>0</xdr:rowOff>
    </xdr:to>
    <xdr:pic>
      <xdr:nvPicPr>
        <xdr:cNvPr id="10254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60400" cy="806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660400</xdr:colOff>
      <xdr:row>3</xdr:row>
      <xdr:rowOff>0</xdr:rowOff>
    </xdr:to>
    <xdr:pic>
      <xdr:nvPicPr>
        <xdr:cNvPr id="10255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60400" cy="806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660400</xdr:colOff>
      <xdr:row>3</xdr:row>
      <xdr:rowOff>19050</xdr:rowOff>
    </xdr:to>
    <xdr:pic>
      <xdr:nvPicPr>
        <xdr:cNvPr id="10256" name="Picture 2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660400" cy="825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660400</xdr:colOff>
      <xdr:row>3</xdr:row>
      <xdr:rowOff>19050</xdr:rowOff>
    </xdr:to>
    <xdr:pic>
      <xdr:nvPicPr>
        <xdr:cNvPr id="10257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660400" cy="825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69850</xdr:colOff>
      <xdr:row>0</xdr:row>
      <xdr:rowOff>0</xdr:rowOff>
    </xdr:from>
    <xdr:to>
      <xdr:col>1</xdr:col>
      <xdr:colOff>0</xdr:colOff>
      <xdr:row>3</xdr:row>
      <xdr:rowOff>19050</xdr:rowOff>
    </xdr:to>
    <xdr:pic>
      <xdr:nvPicPr>
        <xdr:cNvPr id="10258" name="Picture 3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9850" y="0"/>
          <a:ext cx="685800" cy="825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50800</xdr:colOff>
      <xdr:row>0</xdr:row>
      <xdr:rowOff>0</xdr:rowOff>
    </xdr:from>
    <xdr:to>
      <xdr:col>0</xdr:col>
      <xdr:colOff>704850</xdr:colOff>
      <xdr:row>3</xdr:row>
      <xdr:rowOff>19050</xdr:rowOff>
    </xdr:to>
    <xdr:pic>
      <xdr:nvPicPr>
        <xdr:cNvPr id="10259" name="Picture 3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0800" y="0"/>
          <a:ext cx="654050" cy="825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1</xdr:col>
      <xdr:colOff>31750</xdr:colOff>
      <xdr:row>3</xdr:row>
      <xdr:rowOff>12700</xdr:rowOff>
    </xdr:to>
    <xdr:pic>
      <xdr:nvPicPr>
        <xdr:cNvPr id="10260" name="Picture 3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5250" y="0"/>
          <a:ext cx="69215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660400</xdr:colOff>
      <xdr:row>3</xdr:row>
      <xdr:rowOff>0</xdr:rowOff>
    </xdr:to>
    <xdr:pic>
      <xdr:nvPicPr>
        <xdr:cNvPr id="10261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60400" cy="806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660400</xdr:colOff>
      <xdr:row>3</xdr:row>
      <xdr:rowOff>0</xdr:rowOff>
    </xdr:to>
    <xdr:pic>
      <xdr:nvPicPr>
        <xdr:cNvPr id="10262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60400" cy="806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660400</xdr:colOff>
      <xdr:row>3</xdr:row>
      <xdr:rowOff>19050</xdr:rowOff>
    </xdr:to>
    <xdr:pic>
      <xdr:nvPicPr>
        <xdr:cNvPr id="10263" name="Picture 2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660400" cy="825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660400</xdr:colOff>
      <xdr:row>3</xdr:row>
      <xdr:rowOff>19050</xdr:rowOff>
    </xdr:to>
    <xdr:pic>
      <xdr:nvPicPr>
        <xdr:cNvPr id="10264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660400" cy="825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660400</xdr:colOff>
      <xdr:row>3</xdr:row>
      <xdr:rowOff>19050</xdr:rowOff>
    </xdr:to>
    <xdr:pic>
      <xdr:nvPicPr>
        <xdr:cNvPr id="10265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660400" cy="825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660400</xdr:colOff>
      <xdr:row>3</xdr:row>
      <xdr:rowOff>19050</xdr:rowOff>
    </xdr:to>
    <xdr:pic>
      <xdr:nvPicPr>
        <xdr:cNvPr id="10266" name="Picture 3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660400" cy="825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660400</xdr:colOff>
      <xdr:row>3</xdr:row>
      <xdr:rowOff>19050</xdr:rowOff>
    </xdr:to>
    <xdr:pic>
      <xdr:nvPicPr>
        <xdr:cNvPr id="10267" name="Picture 3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660400" cy="825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660400</xdr:colOff>
      <xdr:row>3</xdr:row>
      <xdr:rowOff>12700</xdr:rowOff>
    </xdr:to>
    <xdr:pic>
      <xdr:nvPicPr>
        <xdr:cNvPr id="10268" name="Picture 3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0"/>
          <a:ext cx="6604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660400</xdr:colOff>
      <xdr:row>3</xdr:row>
      <xdr:rowOff>12700</xdr:rowOff>
    </xdr:to>
    <xdr:pic>
      <xdr:nvPicPr>
        <xdr:cNvPr id="10269" name="Picture 3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0"/>
          <a:ext cx="6604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660400</xdr:colOff>
      <xdr:row>3</xdr:row>
      <xdr:rowOff>12700</xdr:rowOff>
    </xdr:to>
    <xdr:pic>
      <xdr:nvPicPr>
        <xdr:cNvPr id="10270" name="Picture 3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0"/>
          <a:ext cx="6604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660400</xdr:colOff>
      <xdr:row>3</xdr:row>
      <xdr:rowOff>12700</xdr:rowOff>
    </xdr:to>
    <xdr:pic>
      <xdr:nvPicPr>
        <xdr:cNvPr id="10271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0"/>
          <a:ext cx="6604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660400</xdr:colOff>
      <xdr:row>3</xdr:row>
      <xdr:rowOff>19050</xdr:rowOff>
    </xdr:to>
    <xdr:pic>
      <xdr:nvPicPr>
        <xdr:cNvPr id="10272" name="Picture 3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660400" cy="825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660400</xdr:colOff>
      <xdr:row>3</xdr:row>
      <xdr:rowOff>19050</xdr:rowOff>
    </xdr:to>
    <xdr:pic>
      <xdr:nvPicPr>
        <xdr:cNvPr id="10273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660400" cy="825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31750</xdr:colOff>
      <xdr:row>3</xdr:row>
      <xdr:rowOff>12700</xdr:rowOff>
    </xdr:to>
    <xdr:pic>
      <xdr:nvPicPr>
        <xdr:cNvPr id="11265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276350" cy="717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1</xdr:col>
      <xdr:colOff>31750</xdr:colOff>
      <xdr:row>10</xdr:row>
      <xdr:rowOff>12700</xdr:rowOff>
    </xdr:to>
    <xdr:pic>
      <xdr:nvPicPr>
        <xdr:cNvPr id="11266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81150"/>
          <a:ext cx="1276350" cy="717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69</xdr:row>
      <xdr:rowOff>88900</xdr:rowOff>
    </xdr:from>
    <xdr:to>
      <xdr:col>1</xdr:col>
      <xdr:colOff>31750</xdr:colOff>
      <xdr:row>73</xdr:row>
      <xdr:rowOff>12700</xdr:rowOff>
    </xdr:to>
    <xdr:pic>
      <xdr:nvPicPr>
        <xdr:cNvPr id="11267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7964150"/>
          <a:ext cx="1276350" cy="812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77</xdr:row>
      <xdr:rowOff>88900</xdr:rowOff>
    </xdr:from>
    <xdr:to>
      <xdr:col>1</xdr:col>
      <xdr:colOff>31750</xdr:colOff>
      <xdr:row>81</xdr:row>
      <xdr:rowOff>12700</xdr:rowOff>
    </xdr:to>
    <xdr:pic>
      <xdr:nvPicPr>
        <xdr:cNvPr id="11268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9773900"/>
          <a:ext cx="1276350" cy="812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32</xdr:row>
      <xdr:rowOff>0</xdr:rowOff>
    </xdr:from>
    <xdr:to>
      <xdr:col>1</xdr:col>
      <xdr:colOff>31750</xdr:colOff>
      <xdr:row>35</xdr:row>
      <xdr:rowOff>12700</xdr:rowOff>
    </xdr:to>
    <xdr:pic>
      <xdr:nvPicPr>
        <xdr:cNvPr id="11269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96250"/>
          <a:ext cx="1276350" cy="717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63</xdr:row>
      <xdr:rowOff>0</xdr:rowOff>
    </xdr:from>
    <xdr:to>
      <xdr:col>1</xdr:col>
      <xdr:colOff>31750</xdr:colOff>
      <xdr:row>66</xdr:row>
      <xdr:rowOff>12700</xdr:rowOff>
    </xdr:to>
    <xdr:pic>
      <xdr:nvPicPr>
        <xdr:cNvPr id="11270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383000"/>
          <a:ext cx="1276350" cy="717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92</xdr:row>
      <xdr:rowOff>88900</xdr:rowOff>
    </xdr:from>
    <xdr:to>
      <xdr:col>1</xdr:col>
      <xdr:colOff>31750</xdr:colOff>
      <xdr:row>96</xdr:row>
      <xdr:rowOff>12700</xdr:rowOff>
    </xdr:to>
    <xdr:pic>
      <xdr:nvPicPr>
        <xdr:cNvPr id="11271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23634700"/>
          <a:ext cx="1276350" cy="812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76200</xdr:rowOff>
    </xdr:from>
    <xdr:to>
      <xdr:col>1</xdr:col>
      <xdr:colOff>31750</xdr:colOff>
      <xdr:row>3</xdr:row>
      <xdr:rowOff>12700</xdr:rowOff>
    </xdr:to>
    <xdr:pic>
      <xdr:nvPicPr>
        <xdr:cNvPr id="3073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6200"/>
          <a:ext cx="1276350" cy="641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</xdr:col>
      <xdr:colOff>31750</xdr:colOff>
      <xdr:row>3</xdr:row>
      <xdr:rowOff>12700</xdr:rowOff>
    </xdr:to>
    <xdr:pic>
      <xdr:nvPicPr>
        <xdr:cNvPr id="307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276350" cy="717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1</xdr:col>
      <xdr:colOff>31750</xdr:colOff>
      <xdr:row>13</xdr:row>
      <xdr:rowOff>12700</xdr:rowOff>
    </xdr:to>
    <xdr:pic>
      <xdr:nvPicPr>
        <xdr:cNvPr id="3075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2349500"/>
          <a:ext cx="1276350" cy="831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88900</xdr:rowOff>
    </xdr:from>
    <xdr:to>
      <xdr:col>1</xdr:col>
      <xdr:colOff>31750</xdr:colOff>
      <xdr:row>4</xdr:row>
      <xdr:rowOff>12700</xdr:rowOff>
    </xdr:to>
    <xdr:pic>
      <xdr:nvPicPr>
        <xdr:cNvPr id="409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8900"/>
          <a:ext cx="1276350" cy="812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31750</xdr:colOff>
      <xdr:row>3</xdr:row>
      <xdr:rowOff>12700</xdr:rowOff>
    </xdr:to>
    <xdr:pic>
      <xdr:nvPicPr>
        <xdr:cNvPr id="512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276350" cy="717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1</xdr:col>
      <xdr:colOff>31750</xdr:colOff>
      <xdr:row>23</xdr:row>
      <xdr:rowOff>12700</xdr:rowOff>
    </xdr:to>
    <xdr:pic>
      <xdr:nvPicPr>
        <xdr:cNvPr id="614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391150"/>
          <a:ext cx="1276350" cy="749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</xdr:col>
      <xdr:colOff>31750</xdr:colOff>
      <xdr:row>2</xdr:row>
      <xdr:rowOff>12700</xdr:rowOff>
    </xdr:to>
    <xdr:pic>
      <xdr:nvPicPr>
        <xdr:cNvPr id="614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276350" cy="520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1365250</xdr:colOff>
      <xdr:row>3</xdr:row>
      <xdr:rowOff>12700</xdr:rowOff>
    </xdr:to>
    <xdr:pic>
      <xdr:nvPicPr>
        <xdr:cNvPr id="1025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244600" cy="717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0</xdr:col>
      <xdr:colOff>1365250</xdr:colOff>
      <xdr:row>15</xdr:row>
      <xdr:rowOff>12700</xdr:rowOff>
    </xdr:to>
    <xdr:pic>
      <xdr:nvPicPr>
        <xdr:cNvPr id="1026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3022600"/>
          <a:ext cx="1244600" cy="806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609600</xdr:colOff>
      <xdr:row>2</xdr:row>
      <xdr:rowOff>285750</xdr:rowOff>
    </xdr:to>
    <xdr:pic>
      <xdr:nvPicPr>
        <xdr:cNvPr id="716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09600" cy="793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609600</xdr:colOff>
      <xdr:row>3</xdr:row>
      <xdr:rowOff>12700</xdr:rowOff>
    </xdr:to>
    <xdr:pic>
      <xdr:nvPicPr>
        <xdr:cNvPr id="8193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09600" cy="793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222250</xdr:colOff>
      <xdr:row>7</xdr:row>
      <xdr:rowOff>38100</xdr:rowOff>
    </xdr:from>
    <xdr:to>
      <xdr:col>0</xdr:col>
      <xdr:colOff>1498600</xdr:colOff>
      <xdr:row>10</xdr:row>
      <xdr:rowOff>12700</xdr:rowOff>
    </xdr:to>
    <xdr:pic>
      <xdr:nvPicPr>
        <xdr:cNvPr id="8194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250" y="1841500"/>
          <a:ext cx="1276350" cy="806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1276350</xdr:colOff>
      <xdr:row>3</xdr:row>
      <xdr:rowOff>12700</xdr:rowOff>
    </xdr:to>
    <xdr:pic>
      <xdr:nvPicPr>
        <xdr:cNvPr id="8195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276350" cy="793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641350</xdr:colOff>
      <xdr:row>2</xdr:row>
      <xdr:rowOff>165100</xdr:rowOff>
    </xdr:to>
    <xdr:pic>
      <xdr:nvPicPr>
        <xdr:cNvPr id="9217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413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Gruppi/AppData/Local/Microsoft/Windows/Temporary%20Internet%20Files/OLKC477/LISTINI%20CLIENTI/LISTINO2015CHIES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ESSUTI ECCLESIASTICI"/>
      <sheetName val="GALLONI CHIESA"/>
      <sheetName val="STOLONI CHIESA"/>
      <sheetName val="AGREMANO"/>
      <sheetName val="BORDI COM-B COTTA-CAMICI-LINO"/>
      <sheetName val="CANUTTIGLIA"/>
      <sheetName val="FILATI-MATASSINE SETA"/>
      <sheetName val="FILATI ORO FINO"/>
      <sheetName val="FRANGE"/>
      <sheetName val="FIOCCHI-CORDONIERE STOLA"/>
      <sheetName val="CINGOLI-CORDONI"/>
      <sheetName val="NASTRI-SBIECO"/>
      <sheetName val="FASCIA E FRANGIA ECCLESIASTICA"/>
      <sheetName val="CROCI RICAMATE-EMBLEMI"/>
      <sheetName val="TUNICHETTE"/>
      <sheetName val="STOLE-COPRILEGGIO"/>
      <sheetName val="CAMICIA CLERGY"/>
      <sheetName val="COLLOROMANO-SOTTOTALARE-BORGHES"/>
      <sheetName val="PIZZI"/>
      <sheetName val="CASULE-PIVIALI-DALMATICHE"/>
      <sheetName val="COTTE-CAMICI"/>
      <sheetName val="VARIE"/>
      <sheetName val="TESSUTI ARREDO-FOLK"/>
      <sheetName val="DIPINTI A MANO"/>
      <sheetName val="COMPOSIZIONI"/>
      <sheetName val="COLORI"/>
    </sheetNames>
    <sheetDataSet>
      <sheetData sheetId="0">
        <row r="2">
          <cell r="D2">
            <v>42112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2"/>
  <sheetViews>
    <sheetView topLeftCell="A26" workbookViewId="0">
      <selection activeCell="B35" sqref="B35"/>
    </sheetView>
  </sheetViews>
  <sheetFormatPr defaultRowHeight="14.5"/>
  <cols>
    <col min="1" max="1" width="17.81640625" bestFit="1" customWidth="1"/>
    <col min="2" max="2" width="49.54296875" bestFit="1" customWidth="1"/>
    <col min="3" max="3" width="4" bestFit="1" customWidth="1"/>
    <col min="4" max="4" width="35.81640625" bestFit="1" customWidth="1"/>
    <col min="5" max="5" width="21.453125" bestFit="1" customWidth="1"/>
    <col min="6" max="8" width="9.81640625" bestFit="1" customWidth="1"/>
    <col min="9" max="10" width="4.54296875" bestFit="1" customWidth="1"/>
  </cols>
  <sheetData>
    <row r="1" spans="1:10" ht="15.5">
      <c r="A1" s="1"/>
      <c r="B1" s="1"/>
      <c r="C1" s="1"/>
      <c r="D1" s="2"/>
      <c r="E1" s="1"/>
      <c r="F1" s="3"/>
      <c r="G1" s="1"/>
      <c r="H1" s="1"/>
      <c r="I1" t="s">
        <v>8</v>
      </c>
      <c r="J1" s="18">
        <v>1.1499999999999999</v>
      </c>
    </row>
    <row r="2" spans="1:10" ht="24.5">
      <c r="A2" s="1"/>
      <c r="B2" s="4" t="s">
        <v>14</v>
      </c>
      <c r="C2" s="1"/>
      <c r="D2" s="5">
        <v>42112</v>
      </c>
      <c r="E2" s="1"/>
      <c r="F2" s="3"/>
      <c r="G2" s="1"/>
      <c r="H2" s="1"/>
      <c r="I2" t="s">
        <v>9</v>
      </c>
      <c r="J2" s="18">
        <v>0.75</v>
      </c>
    </row>
    <row r="3" spans="1:10" ht="28">
      <c r="A3" s="1"/>
      <c r="B3" s="20" t="s">
        <v>17</v>
      </c>
      <c r="C3" s="1"/>
      <c r="D3" s="2"/>
      <c r="E3" s="1"/>
      <c r="F3" s="7" t="s">
        <v>18</v>
      </c>
      <c r="G3" s="1"/>
      <c r="H3" s="1"/>
    </row>
    <row r="4" spans="1:10" ht="18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9" t="s">
        <v>7</v>
      </c>
      <c r="G4" s="9" t="s">
        <v>8</v>
      </c>
      <c r="H4" s="8" t="s">
        <v>9</v>
      </c>
    </row>
    <row r="5" spans="1:10">
      <c r="A5" s="1"/>
      <c r="B5" s="21" t="s">
        <v>19</v>
      </c>
      <c r="C5" s="1"/>
      <c r="D5" s="1"/>
      <c r="E5" s="1"/>
      <c r="F5" s="11" t="s">
        <v>20</v>
      </c>
      <c r="G5" s="22"/>
      <c r="H5" s="23"/>
      <c r="J5" s="18"/>
    </row>
    <row r="6" spans="1:10" ht="22">
      <c r="A6" s="24" t="s">
        <v>86</v>
      </c>
      <c r="B6" s="25" t="s">
        <v>88</v>
      </c>
      <c r="C6" s="26">
        <v>160</v>
      </c>
      <c r="D6" s="27" t="s">
        <v>87</v>
      </c>
      <c r="E6" s="28" t="s">
        <v>21</v>
      </c>
      <c r="F6" s="13">
        <v>25.06</v>
      </c>
      <c r="G6" s="13">
        <f>F6*J$1</f>
        <v>28.818999999999996</v>
      </c>
      <c r="H6" s="13">
        <f>F6*J$2</f>
        <v>18.794999999999998</v>
      </c>
      <c r="J6" s="29"/>
    </row>
    <row r="9" spans="1:10" ht="15.5">
      <c r="A9" s="1"/>
      <c r="B9" s="1"/>
      <c r="C9" s="1"/>
      <c r="D9" s="2"/>
      <c r="E9" s="1"/>
      <c r="F9" s="3"/>
      <c r="G9" s="17"/>
      <c r="H9" s="2"/>
      <c r="J9" s="18"/>
    </row>
    <row r="10" spans="1:10" ht="24.5">
      <c r="A10" s="1"/>
      <c r="B10" s="4" t="s">
        <v>14</v>
      </c>
      <c r="C10" s="1"/>
      <c r="D10" s="5">
        <f>D2</f>
        <v>42112</v>
      </c>
      <c r="E10" s="1"/>
      <c r="F10" s="3"/>
      <c r="G10" s="19"/>
      <c r="H10" s="5"/>
      <c r="J10" s="18"/>
    </row>
    <row r="11" spans="1:10" ht="28">
      <c r="A11" s="1"/>
      <c r="B11" s="20" t="s">
        <v>15</v>
      </c>
      <c r="C11" s="1"/>
      <c r="D11" s="2"/>
      <c r="E11" s="1"/>
      <c r="F11" s="7" t="s">
        <v>16</v>
      </c>
      <c r="G11" s="17"/>
      <c r="H11" s="2"/>
      <c r="J11" s="18"/>
    </row>
    <row r="12" spans="1:10" ht="18">
      <c r="A12" s="8" t="s">
        <v>2</v>
      </c>
      <c r="B12" s="8" t="s">
        <v>3</v>
      </c>
      <c r="C12" s="8" t="s">
        <v>4</v>
      </c>
      <c r="D12" s="8" t="s">
        <v>5</v>
      </c>
      <c r="E12" s="8" t="s">
        <v>6</v>
      </c>
      <c r="F12" s="9" t="s">
        <v>7</v>
      </c>
      <c r="G12" s="9" t="s">
        <v>8</v>
      </c>
      <c r="H12" s="8" t="s">
        <v>9</v>
      </c>
      <c r="J12" s="18"/>
    </row>
    <row r="13" spans="1:10">
      <c r="A13" s="1"/>
      <c r="B13" s="21" t="s">
        <v>19</v>
      </c>
      <c r="C13" s="1"/>
      <c r="D13" s="1"/>
      <c r="E13" s="1"/>
      <c r="F13" s="11" t="s">
        <v>20</v>
      </c>
      <c r="G13" s="30"/>
      <c r="H13" s="31"/>
      <c r="J13" s="18"/>
    </row>
    <row r="15" spans="1:10" ht="22">
      <c r="A15" s="24" t="s">
        <v>81</v>
      </c>
      <c r="B15" s="25" t="s">
        <v>82</v>
      </c>
      <c r="C15" s="26">
        <v>160</v>
      </c>
      <c r="D15" s="27" t="s">
        <v>79</v>
      </c>
      <c r="E15" s="28" t="s">
        <v>80</v>
      </c>
      <c r="F15" s="13">
        <v>18.989999999999998</v>
      </c>
      <c r="G15" s="13">
        <f>F15*J$1</f>
        <v>21.838499999999996</v>
      </c>
      <c r="H15" s="13">
        <f>F15*J$2</f>
        <v>14.2425</v>
      </c>
      <c r="J15" s="29"/>
    </row>
    <row r="16" spans="1:10" ht="22">
      <c r="A16" s="24" t="s">
        <v>77</v>
      </c>
      <c r="B16" s="25" t="s">
        <v>78</v>
      </c>
      <c r="C16" s="26">
        <v>160</v>
      </c>
      <c r="D16" s="27" t="s">
        <v>79</v>
      </c>
      <c r="E16" s="28" t="s">
        <v>80</v>
      </c>
      <c r="F16" s="13">
        <v>18.989999999999998</v>
      </c>
      <c r="G16" s="13">
        <f>F16*J$1</f>
        <v>21.838499999999996</v>
      </c>
      <c r="H16" s="13">
        <f>F16*J$2</f>
        <v>14.2425</v>
      </c>
      <c r="J16" s="29"/>
    </row>
    <row r="18" spans="1:10" ht="22">
      <c r="A18" s="32"/>
      <c r="B18" s="33"/>
      <c r="C18" s="34"/>
      <c r="D18" s="35"/>
      <c r="E18" s="28"/>
      <c r="F18" s="13"/>
      <c r="G18" s="29"/>
      <c r="H18" s="15"/>
      <c r="J18" s="18"/>
    </row>
    <row r="19" spans="1:10" ht="24.5">
      <c r="A19" s="1"/>
      <c r="B19" s="4" t="s">
        <v>14</v>
      </c>
      <c r="C19" s="1"/>
      <c r="D19" s="5">
        <f>D10</f>
        <v>42112</v>
      </c>
      <c r="E19" s="1"/>
      <c r="F19" s="3"/>
      <c r="G19" s="36"/>
      <c r="H19" s="37"/>
      <c r="J19" s="18"/>
    </row>
    <row r="20" spans="1:10" ht="28">
      <c r="A20" s="1"/>
      <c r="B20" s="20" t="s">
        <v>22</v>
      </c>
      <c r="C20" s="1"/>
      <c r="D20" s="2"/>
      <c r="E20" s="1"/>
      <c r="F20" s="7" t="s">
        <v>23</v>
      </c>
      <c r="G20" s="38"/>
      <c r="H20" s="37"/>
      <c r="J20" s="18"/>
    </row>
    <row r="21" spans="1:10" ht="18">
      <c r="A21" s="8" t="s">
        <v>2</v>
      </c>
      <c r="B21" s="8" t="s">
        <v>3</v>
      </c>
      <c r="C21" s="8" t="s">
        <v>4</v>
      </c>
      <c r="D21" s="8" t="s">
        <v>5</v>
      </c>
      <c r="E21" s="8" t="s">
        <v>6</v>
      </c>
      <c r="F21" s="9" t="s">
        <v>7</v>
      </c>
      <c r="G21" s="9" t="s">
        <v>8</v>
      </c>
      <c r="H21" s="8" t="s">
        <v>9</v>
      </c>
      <c r="J21" s="18"/>
    </row>
    <row r="22" spans="1:10">
      <c r="A22" s="1"/>
      <c r="B22" s="21" t="s">
        <v>19</v>
      </c>
      <c r="C22" s="1"/>
      <c r="D22" s="1"/>
      <c r="E22" s="1"/>
      <c r="F22" s="11" t="s">
        <v>20</v>
      </c>
      <c r="G22" s="36"/>
      <c r="H22" s="37"/>
      <c r="J22" s="18"/>
    </row>
    <row r="24" spans="1:10" ht="22">
      <c r="A24" s="24" t="s">
        <v>83</v>
      </c>
      <c r="B24" s="25" t="s">
        <v>84</v>
      </c>
      <c r="C24" s="26">
        <v>160</v>
      </c>
      <c r="D24" s="27" t="s">
        <v>85</v>
      </c>
      <c r="E24" s="28" t="s">
        <v>40</v>
      </c>
      <c r="F24" s="13">
        <v>43.36</v>
      </c>
      <c r="G24" s="13">
        <f>F24*J$1</f>
        <v>49.863999999999997</v>
      </c>
      <c r="H24" s="13">
        <f>F24*J$2</f>
        <v>32.519999999999996</v>
      </c>
      <c r="J24" s="29"/>
    </row>
    <row r="26" spans="1:10" ht="24.5">
      <c r="A26" s="1"/>
      <c r="B26" s="4" t="s">
        <v>14</v>
      </c>
      <c r="C26" s="1"/>
      <c r="D26" s="5">
        <f>D19</f>
        <v>42112</v>
      </c>
      <c r="E26" s="1"/>
      <c r="F26" s="3"/>
      <c r="G26" s="45"/>
      <c r="H26" s="46"/>
      <c r="J26" s="18"/>
    </row>
    <row r="27" spans="1:10" ht="28">
      <c r="A27" s="1"/>
      <c r="B27" s="20" t="s">
        <v>26</v>
      </c>
      <c r="C27" s="1"/>
      <c r="D27" s="2"/>
      <c r="E27" s="1"/>
      <c r="F27" s="7" t="s">
        <v>27</v>
      </c>
      <c r="G27" s="45"/>
      <c r="H27" s="46"/>
      <c r="J27" s="18"/>
    </row>
    <row r="28" spans="1:10" ht="18">
      <c r="A28" s="8" t="s">
        <v>2</v>
      </c>
      <c r="B28" s="8" t="s">
        <v>3</v>
      </c>
      <c r="C28" s="8" t="s">
        <v>4</v>
      </c>
      <c r="D28" s="8" t="s">
        <v>5</v>
      </c>
      <c r="E28" s="8" t="s">
        <v>6</v>
      </c>
      <c r="F28" s="9" t="s">
        <v>7</v>
      </c>
      <c r="G28" s="9" t="s">
        <v>8</v>
      </c>
      <c r="H28" s="8" t="s">
        <v>9</v>
      </c>
      <c r="J28" s="18"/>
    </row>
    <row r="29" spans="1:10">
      <c r="A29" s="42"/>
      <c r="B29" s="21" t="s">
        <v>19</v>
      </c>
      <c r="C29" s="1"/>
      <c r="D29" s="47"/>
      <c r="E29" s="1"/>
      <c r="F29" s="11" t="s">
        <v>20</v>
      </c>
      <c r="G29" s="45"/>
      <c r="H29" s="46"/>
      <c r="J29" s="18"/>
    </row>
    <row r="30" spans="1:10">
      <c r="A30" s="42"/>
      <c r="B30" s="1"/>
      <c r="C30" s="1"/>
      <c r="D30" s="47"/>
      <c r="E30" s="1"/>
      <c r="F30" s="42"/>
      <c r="G30" s="45"/>
      <c r="H30" s="46"/>
      <c r="J30" s="18"/>
    </row>
    <row r="31" spans="1:10" ht="22">
      <c r="A31" s="24" t="s">
        <v>70</v>
      </c>
      <c r="B31" s="48" t="s">
        <v>71</v>
      </c>
      <c r="C31" s="1">
        <v>160</v>
      </c>
      <c r="D31" s="35" t="s">
        <v>72</v>
      </c>
      <c r="E31" s="28" t="s">
        <v>73</v>
      </c>
      <c r="F31" s="13">
        <v>17.55</v>
      </c>
      <c r="G31" s="13">
        <f>F31*J$1</f>
        <v>20.182500000000001</v>
      </c>
      <c r="H31" s="13">
        <f>F31*J$2</f>
        <v>13.162500000000001</v>
      </c>
      <c r="J31" s="18"/>
    </row>
    <row r="32" spans="1:10" ht="22">
      <c r="A32" s="24" t="s">
        <v>74</v>
      </c>
      <c r="B32" s="48" t="s">
        <v>75</v>
      </c>
      <c r="C32" s="1">
        <v>160</v>
      </c>
      <c r="D32" s="35" t="s">
        <v>76</v>
      </c>
      <c r="E32" s="28" t="s">
        <v>73</v>
      </c>
      <c r="F32" s="13">
        <v>18</v>
      </c>
      <c r="G32" s="13">
        <f>F32*J$1</f>
        <v>20.7</v>
      </c>
      <c r="H32" s="13">
        <f>F32*J$2</f>
        <v>13.5</v>
      </c>
      <c r="J32" s="18"/>
    </row>
    <row r="34" spans="1:10">
      <c r="A34" s="1"/>
      <c r="B34" s="39"/>
      <c r="C34" s="40"/>
      <c r="D34" s="41"/>
      <c r="E34" s="1"/>
      <c r="F34" s="42"/>
      <c r="G34" s="43"/>
      <c r="H34" s="44"/>
      <c r="J34" s="18"/>
    </row>
    <row r="35" spans="1:10" ht="24.5">
      <c r="A35" s="1"/>
      <c r="B35" s="4" t="s">
        <v>14</v>
      </c>
      <c r="C35" s="1"/>
      <c r="D35" s="5">
        <f>D19</f>
        <v>42112</v>
      </c>
      <c r="E35" s="1"/>
      <c r="F35" s="3"/>
      <c r="G35" s="19"/>
      <c r="H35" s="5"/>
      <c r="J35" s="18"/>
    </row>
    <row r="36" spans="1:10" ht="28">
      <c r="A36" s="1"/>
      <c r="B36" s="20" t="s">
        <v>24</v>
      </c>
      <c r="C36" s="1"/>
      <c r="D36" s="2"/>
      <c r="E36" s="1"/>
      <c r="F36" s="7" t="s">
        <v>25</v>
      </c>
      <c r="G36" s="17"/>
      <c r="H36" s="2"/>
      <c r="J36" s="18"/>
    </row>
    <row r="37" spans="1:10" ht="18">
      <c r="A37" s="8" t="s">
        <v>2</v>
      </c>
      <c r="B37" s="8" t="s">
        <v>3</v>
      </c>
      <c r="C37" s="8" t="s">
        <v>4</v>
      </c>
      <c r="D37" s="8" t="s">
        <v>5</v>
      </c>
      <c r="E37" s="8" t="s">
        <v>6</v>
      </c>
      <c r="F37" s="9" t="s">
        <v>7</v>
      </c>
      <c r="G37" s="9" t="s">
        <v>8</v>
      </c>
      <c r="H37" s="8" t="s">
        <v>9</v>
      </c>
      <c r="J37" s="18"/>
    </row>
    <row r="38" spans="1:10">
      <c r="A38" s="1"/>
      <c r="B38" s="21" t="s">
        <v>19</v>
      </c>
      <c r="C38" s="1"/>
      <c r="D38" s="1"/>
      <c r="E38" s="1"/>
      <c r="F38" s="11" t="s">
        <v>20</v>
      </c>
      <c r="G38" s="22"/>
      <c r="H38" s="23"/>
      <c r="J38" s="18"/>
    </row>
    <row r="40" spans="1:10" ht="22">
      <c r="A40" s="24" t="s">
        <v>100</v>
      </c>
      <c r="B40" s="48" t="s">
        <v>101</v>
      </c>
      <c r="C40" s="1">
        <v>160</v>
      </c>
      <c r="D40" s="35" t="s">
        <v>29</v>
      </c>
      <c r="E40" s="28" t="s">
        <v>94</v>
      </c>
      <c r="F40" s="13">
        <v>28.05</v>
      </c>
      <c r="G40" s="13">
        <f>F40*J$1</f>
        <v>32.2575</v>
      </c>
      <c r="H40" s="13">
        <f>F40*J$2</f>
        <v>21.037500000000001</v>
      </c>
      <c r="J40" s="18"/>
    </row>
    <row r="41" spans="1:10" ht="22">
      <c r="A41" s="24" t="s">
        <v>97</v>
      </c>
      <c r="B41" s="48" t="s">
        <v>98</v>
      </c>
      <c r="C41" s="1">
        <v>160</v>
      </c>
      <c r="D41" s="27" t="s">
        <v>99</v>
      </c>
      <c r="E41" s="28" t="s">
        <v>90</v>
      </c>
      <c r="F41" s="13">
        <v>28.43</v>
      </c>
      <c r="G41" s="13">
        <f>F41*J$1</f>
        <v>32.694499999999998</v>
      </c>
      <c r="H41" s="13">
        <f>F41*J$2</f>
        <v>21.322499999999998</v>
      </c>
      <c r="J41" s="18"/>
    </row>
    <row r="42" spans="1:10" ht="22">
      <c r="A42" s="24" t="s">
        <v>95</v>
      </c>
      <c r="B42" s="48" t="s">
        <v>92</v>
      </c>
      <c r="C42" s="1">
        <v>160</v>
      </c>
      <c r="D42" s="35" t="s">
        <v>93</v>
      </c>
      <c r="E42" s="28" t="s">
        <v>94</v>
      </c>
      <c r="F42" s="13">
        <v>28.05</v>
      </c>
      <c r="G42" s="13">
        <f>F42*J$1</f>
        <v>32.2575</v>
      </c>
      <c r="H42" s="13">
        <f>F42*J$2</f>
        <v>21.037500000000001</v>
      </c>
      <c r="J42" s="18"/>
    </row>
    <row r="43" spans="1:10" ht="22">
      <c r="A43" s="24" t="s">
        <v>96</v>
      </c>
      <c r="B43" s="48" t="s">
        <v>91</v>
      </c>
      <c r="C43" s="1">
        <v>160</v>
      </c>
      <c r="D43" s="35" t="s">
        <v>89</v>
      </c>
      <c r="E43" s="28" t="s">
        <v>90</v>
      </c>
      <c r="F43" s="13">
        <v>28.43</v>
      </c>
      <c r="G43" s="13">
        <f>F43*J$1</f>
        <v>32.694499999999998</v>
      </c>
      <c r="H43" s="13">
        <f>F43*J$2</f>
        <v>21.322499999999998</v>
      </c>
      <c r="J43" s="18"/>
    </row>
    <row r="44" spans="1:10" ht="22">
      <c r="A44" s="32"/>
      <c r="B44" s="48"/>
      <c r="C44" s="1"/>
      <c r="D44" s="35"/>
      <c r="E44" s="28"/>
      <c r="F44" s="13"/>
      <c r="G44" s="13"/>
      <c r="H44" s="13"/>
      <c r="J44" s="18"/>
    </row>
    <row r="46" spans="1:10" ht="24.5">
      <c r="A46" s="1"/>
      <c r="B46" s="4" t="s">
        <v>14</v>
      </c>
      <c r="C46" s="1"/>
      <c r="D46" s="5">
        <f>D26</f>
        <v>42112</v>
      </c>
      <c r="E46" s="1"/>
      <c r="F46" s="3"/>
      <c r="G46" s="19"/>
      <c r="H46" s="5"/>
      <c r="J46" s="18"/>
    </row>
    <row r="47" spans="1:10" ht="28">
      <c r="A47" s="1"/>
      <c r="B47" s="20" t="s">
        <v>30</v>
      </c>
      <c r="C47" s="1"/>
      <c r="D47" s="2"/>
      <c r="E47" s="1"/>
      <c r="F47" s="7" t="s">
        <v>25</v>
      </c>
      <c r="G47" s="17"/>
      <c r="H47" s="2"/>
      <c r="J47" s="18"/>
    </row>
    <row r="48" spans="1:10" ht="18">
      <c r="A48" s="8" t="s">
        <v>2</v>
      </c>
      <c r="B48" s="8" t="s">
        <v>3</v>
      </c>
      <c r="C48" s="8" t="s">
        <v>4</v>
      </c>
      <c r="D48" s="8" t="s">
        <v>5</v>
      </c>
      <c r="E48" s="8" t="s">
        <v>6</v>
      </c>
      <c r="F48" s="9" t="s">
        <v>7</v>
      </c>
      <c r="G48" s="9" t="s">
        <v>8</v>
      </c>
      <c r="H48" s="8" t="s">
        <v>9</v>
      </c>
      <c r="J48" s="18"/>
    </row>
    <row r="49" spans="1:10">
      <c r="A49" s="1"/>
      <c r="B49" s="21" t="s">
        <v>19</v>
      </c>
      <c r="C49" s="1"/>
      <c r="D49" s="1"/>
      <c r="E49" s="1"/>
      <c r="F49" s="11" t="s">
        <v>104</v>
      </c>
      <c r="G49" s="22"/>
      <c r="H49" s="23"/>
      <c r="J49" s="18"/>
    </row>
    <row r="51" spans="1:10" ht="22">
      <c r="A51" s="24" t="s">
        <v>106</v>
      </c>
      <c r="B51" s="48" t="s">
        <v>107</v>
      </c>
      <c r="C51" s="1">
        <v>160</v>
      </c>
      <c r="D51" s="35" t="s">
        <v>67</v>
      </c>
      <c r="E51" s="28" t="s">
        <v>105</v>
      </c>
      <c r="F51" s="13">
        <v>67.09</v>
      </c>
      <c r="G51" s="13">
        <f>F51*J$1</f>
        <v>77.153499999999994</v>
      </c>
      <c r="H51" s="13">
        <f>F51*J$2</f>
        <v>50.317500000000003</v>
      </c>
      <c r="J51" s="18"/>
    </row>
    <row r="52" spans="1:10" ht="22">
      <c r="A52" s="24" t="s">
        <v>102</v>
      </c>
      <c r="B52" s="48" t="s">
        <v>103</v>
      </c>
      <c r="C52" s="1">
        <v>160</v>
      </c>
      <c r="D52" s="35" t="s">
        <v>89</v>
      </c>
      <c r="E52" s="28" t="s">
        <v>105</v>
      </c>
      <c r="F52" s="13">
        <v>67.09</v>
      </c>
      <c r="G52" s="13">
        <f>F52*J$1</f>
        <v>77.153499999999994</v>
      </c>
      <c r="H52" s="13">
        <f>F52*J$2</f>
        <v>50.317500000000003</v>
      </c>
      <c r="J52" s="18"/>
    </row>
  </sheetData>
  <phoneticPr fontId="0" type="noConversion"/>
  <printOptions gridLines="1"/>
  <pageMargins left="0.70866141732283472" right="0.70866141732283472" top="0.74803149606299213" bottom="0.74803149606299213" header="0.31496062992125984" footer="0.31496062992125984"/>
  <pageSetup paperSize="9" scale="75" orientation="landscape" r:id="rId1"/>
  <rowBreaks count="1" manualBreakCount="1">
    <brk id="33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27"/>
  <sheetViews>
    <sheetView topLeftCell="A15" workbookViewId="0">
      <selection activeCell="B26" sqref="B26"/>
    </sheetView>
  </sheetViews>
  <sheetFormatPr defaultRowHeight="14.5"/>
  <cols>
    <col min="1" max="1" width="10.81640625" bestFit="1" customWidth="1"/>
    <col min="2" max="2" width="35" bestFit="1" customWidth="1"/>
    <col min="3" max="3" width="5" bestFit="1" customWidth="1"/>
    <col min="4" max="4" width="26.1796875" bestFit="1" customWidth="1"/>
    <col min="5" max="5" width="21.453125" bestFit="1" customWidth="1"/>
    <col min="6" max="8" width="9.81640625" bestFit="1" customWidth="1"/>
    <col min="9" max="10" width="4.54296875" bestFit="1" customWidth="1"/>
  </cols>
  <sheetData>
    <row r="1" spans="1:10" ht="27" customHeight="1">
      <c r="A1" s="1"/>
      <c r="B1" s="20" t="s">
        <v>123</v>
      </c>
      <c r="C1" s="1"/>
      <c r="D1" s="7"/>
      <c r="E1" s="2"/>
      <c r="F1" s="7" t="s">
        <v>124</v>
      </c>
      <c r="I1" t="s">
        <v>8</v>
      </c>
      <c r="J1" s="18">
        <v>1.1499999999999999</v>
      </c>
    </row>
    <row r="2" spans="1:10">
      <c r="A2" s="1"/>
      <c r="B2" s="1"/>
      <c r="C2" s="1"/>
      <c r="D2" s="1"/>
      <c r="E2" s="1"/>
      <c r="F2" s="1"/>
      <c r="I2" t="s">
        <v>9</v>
      </c>
      <c r="J2" s="18">
        <v>0.75</v>
      </c>
    </row>
    <row r="3" spans="1:10" ht="22" customHeight="1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9" t="s">
        <v>8</v>
      </c>
      <c r="H3" s="8" t="s">
        <v>9</v>
      </c>
    </row>
    <row r="4" spans="1:10" ht="11.5" customHeight="1">
      <c r="A4" s="8"/>
      <c r="B4" s="8"/>
      <c r="C4" s="8"/>
      <c r="D4" s="9"/>
      <c r="E4" s="8"/>
      <c r="F4" s="9"/>
    </row>
    <row r="5" spans="1:10">
      <c r="A5" s="42"/>
      <c r="B5" s="21" t="s">
        <v>125</v>
      </c>
      <c r="C5" s="1" t="s">
        <v>126</v>
      </c>
      <c r="D5" s="11"/>
      <c r="E5" s="47"/>
      <c r="F5" s="11" t="s">
        <v>20</v>
      </c>
    </row>
    <row r="6" spans="1:10" ht="22">
      <c r="A6" s="24" t="s">
        <v>127</v>
      </c>
      <c r="B6" s="1" t="s">
        <v>129</v>
      </c>
      <c r="C6" s="1">
        <v>60</v>
      </c>
      <c r="D6" s="60" t="s">
        <v>49</v>
      </c>
      <c r="E6" s="61" t="s">
        <v>128</v>
      </c>
      <c r="F6" s="13">
        <v>62.1</v>
      </c>
      <c r="G6" s="13">
        <f t="shared" ref="G6:G27" si="0">F6*J$1</f>
        <v>71.414999999999992</v>
      </c>
      <c r="H6" s="13">
        <f t="shared" ref="H6:H27" si="1">F6*J$2</f>
        <v>46.575000000000003</v>
      </c>
    </row>
    <row r="7" spans="1:10" ht="22">
      <c r="A7" s="24" t="s">
        <v>130</v>
      </c>
      <c r="B7" s="1" t="s">
        <v>129</v>
      </c>
      <c r="C7" s="1">
        <v>25</v>
      </c>
      <c r="D7" s="60" t="s">
        <v>49</v>
      </c>
      <c r="E7" s="61" t="s">
        <v>128</v>
      </c>
      <c r="F7" s="13">
        <v>22.5</v>
      </c>
      <c r="G7" s="13">
        <f t="shared" si="0"/>
        <v>25.874999999999996</v>
      </c>
      <c r="H7" s="13">
        <f t="shared" si="1"/>
        <v>16.875</v>
      </c>
    </row>
    <row r="8" spans="1:10" ht="22">
      <c r="A8" s="24" t="s">
        <v>131</v>
      </c>
      <c r="B8" t="s">
        <v>132</v>
      </c>
      <c r="C8">
        <v>25</v>
      </c>
      <c r="D8" s="60" t="s">
        <v>49</v>
      </c>
      <c r="E8" s="61" t="s">
        <v>128</v>
      </c>
      <c r="F8" s="13">
        <v>25.2</v>
      </c>
      <c r="G8" s="13">
        <f t="shared" si="0"/>
        <v>28.979999999999997</v>
      </c>
      <c r="H8" s="13">
        <f t="shared" si="1"/>
        <v>18.899999999999999</v>
      </c>
    </row>
    <row r="9" spans="1:10" ht="22">
      <c r="A9" s="24" t="s">
        <v>133</v>
      </c>
      <c r="B9" t="s">
        <v>132</v>
      </c>
      <c r="C9">
        <v>60</v>
      </c>
      <c r="D9" s="60" t="s">
        <v>49</v>
      </c>
      <c r="E9" s="61" t="s">
        <v>128</v>
      </c>
      <c r="F9" s="13">
        <v>63</v>
      </c>
      <c r="G9" s="13">
        <f t="shared" si="0"/>
        <v>72.449999999999989</v>
      </c>
      <c r="H9" s="13">
        <f t="shared" si="1"/>
        <v>47.25</v>
      </c>
    </row>
    <row r="10" spans="1:10" ht="22">
      <c r="A10" s="24" t="s">
        <v>134</v>
      </c>
      <c r="B10" t="s">
        <v>143</v>
      </c>
      <c r="C10">
        <v>16</v>
      </c>
      <c r="D10" s="60" t="s">
        <v>49</v>
      </c>
      <c r="E10" s="61" t="s">
        <v>128</v>
      </c>
      <c r="F10" s="13">
        <v>14.04</v>
      </c>
      <c r="G10" s="13">
        <f t="shared" si="0"/>
        <v>16.145999999999997</v>
      </c>
      <c r="H10" s="13">
        <f t="shared" si="1"/>
        <v>10.53</v>
      </c>
    </row>
    <row r="11" spans="1:10" ht="22">
      <c r="A11" s="24" t="s">
        <v>135</v>
      </c>
      <c r="B11" t="s">
        <v>144</v>
      </c>
      <c r="C11">
        <v>55</v>
      </c>
      <c r="D11" s="60" t="s">
        <v>49</v>
      </c>
      <c r="E11" s="61" t="s">
        <v>128</v>
      </c>
      <c r="F11" s="13">
        <v>77.400000000000006</v>
      </c>
      <c r="G11" s="13">
        <f t="shared" si="0"/>
        <v>89.01</v>
      </c>
      <c r="H11" s="13">
        <f t="shared" si="1"/>
        <v>58.050000000000004</v>
      </c>
    </row>
    <row r="12" spans="1:10" ht="22">
      <c r="A12" s="24" t="s">
        <v>136</v>
      </c>
      <c r="B12" t="s">
        <v>144</v>
      </c>
      <c r="C12">
        <v>35</v>
      </c>
      <c r="D12" s="60" t="s">
        <v>49</v>
      </c>
      <c r="E12" s="61" t="s">
        <v>128</v>
      </c>
      <c r="F12" s="13">
        <v>37.799999999999997</v>
      </c>
      <c r="G12" s="13">
        <f t="shared" si="0"/>
        <v>43.469999999999992</v>
      </c>
      <c r="H12" s="13">
        <f t="shared" si="1"/>
        <v>28.349999999999998</v>
      </c>
    </row>
    <row r="13" spans="1:10" ht="22">
      <c r="A13" s="24" t="s">
        <v>137</v>
      </c>
      <c r="B13" t="s">
        <v>145</v>
      </c>
      <c r="C13">
        <v>16</v>
      </c>
      <c r="D13" s="60" t="s">
        <v>49</v>
      </c>
      <c r="E13" s="61" t="s">
        <v>128</v>
      </c>
      <c r="F13" s="13">
        <v>15.48</v>
      </c>
      <c r="G13" s="13">
        <f t="shared" si="0"/>
        <v>17.802</v>
      </c>
      <c r="H13" s="13">
        <f t="shared" si="1"/>
        <v>11.61</v>
      </c>
    </row>
    <row r="14" spans="1:10" ht="22">
      <c r="A14" s="24" t="s">
        <v>138</v>
      </c>
      <c r="B14" t="s">
        <v>146</v>
      </c>
      <c r="C14">
        <v>10</v>
      </c>
      <c r="D14" s="60" t="s">
        <v>49</v>
      </c>
      <c r="E14" s="61" t="s">
        <v>128</v>
      </c>
      <c r="F14" s="13">
        <v>10.62</v>
      </c>
      <c r="G14" s="13">
        <f t="shared" si="0"/>
        <v>12.212999999999997</v>
      </c>
      <c r="H14" s="13">
        <f t="shared" si="1"/>
        <v>7.9649999999999999</v>
      </c>
    </row>
    <row r="15" spans="1:10" ht="22">
      <c r="A15" s="24" t="s">
        <v>139</v>
      </c>
      <c r="B15" t="s">
        <v>147</v>
      </c>
      <c r="C15">
        <v>60</v>
      </c>
      <c r="D15" s="60" t="s">
        <v>49</v>
      </c>
      <c r="E15" s="61" t="s">
        <v>128</v>
      </c>
      <c r="F15" s="13">
        <v>69.63</v>
      </c>
      <c r="G15" s="13">
        <f t="shared" si="0"/>
        <v>80.074499999999986</v>
      </c>
      <c r="H15" s="13">
        <f t="shared" si="1"/>
        <v>52.222499999999997</v>
      </c>
    </row>
    <row r="16" spans="1:10" ht="22">
      <c r="A16" s="24" t="s">
        <v>140</v>
      </c>
      <c r="B16" t="s">
        <v>147</v>
      </c>
      <c r="C16">
        <v>30</v>
      </c>
      <c r="D16" s="60" t="s">
        <v>49</v>
      </c>
      <c r="E16" s="61" t="s">
        <v>128</v>
      </c>
      <c r="F16" s="13">
        <v>29.7</v>
      </c>
      <c r="G16" s="13">
        <f t="shared" si="0"/>
        <v>34.154999999999994</v>
      </c>
      <c r="H16" s="13">
        <f t="shared" si="1"/>
        <v>22.274999999999999</v>
      </c>
    </row>
    <row r="17" spans="1:8" ht="22">
      <c r="A17" s="24" t="s">
        <v>141</v>
      </c>
      <c r="B17" t="s">
        <v>149</v>
      </c>
      <c r="C17">
        <v>12</v>
      </c>
      <c r="D17" s="60" t="s">
        <v>49</v>
      </c>
      <c r="E17" s="61" t="s">
        <v>128</v>
      </c>
      <c r="F17" s="13">
        <v>10.62</v>
      </c>
      <c r="G17" s="13">
        <f t="shared" si="0"/>
        <v>12.212999999999997</v>
      </c>
      <c r="H17" s="13">
        <f t="shared" si="1"/>
        <v>7.9649999999999999</v>
      </c>
    </row>
    <row r="18" spans="1:8" ht="22">
      <c r="A18" s="24" t="s">
        <v>142</v>
      </c>
      <c r="B18" t="s">
        <v>148</v>
      </c>
      <c r="C18">
        <v>10</v>
      </c>
      <c r="D18" s="60" t="s">
        <v>49</v>
      </c>
      <c r="E18" s="61" t="s">
        <v>128</v>
      </c>
      <c r="F18" s="13">
        <v>9.9</v>
      </c>
      <c r="G18" s="13">
        <f t="shared" si="0"/>
        <v>11.385</v>
      </c>
      <c r="H18" s="13">
        <f t="shared" si="1"/>
        <v>7.4250000000000007</v>
      </c>
    </row>
    <row r="19" spans="1:8" ht="22">
      <c r="A19" s="77" t="s">
        <v>234</v>
      </c>
      <c r="B19" t="s">
        <v>235</v>
      </c>
      <c r="C19">
        <v>16</v>
      </c>
      <c r="D19" s="60" t="s">
        <v>29</v>
      </c>
      <c r="E19" s="61" t="s">
        <v>236</v>
      </c>
      <c r="F19" s="13">
        <v>14.17</v>
      </c>
      <c r="G19" s="13">
        <f t="shared" si="0"/>
        <v>16.295499999999997</v>
      </c>
      <c r="H19" s="13">
        <f t="shared" si="1"/>
        <v>10.6275</v>
      </c>
    </row>
    <row r="20" spans="1:8" ht="22">
      <c r="D20" s="11" t="s">
        <v>242</v>
      </c>
      <c r="F20" s="13">
        <v>17.100000000000001</v>
      </c>
      <c r="G20" s="13">
        <f t="shared" si="0"/>
        <v>19.664999999999999</v>
      </c>
      <c r="H20" s="13">
        <f t="shared" si="1"/>
        <v>12.825000000000001</v>
      </c>
    </row>
    <row r="21" spans="1:8" ht="22">
      <c r="A21" s="77" t="s">
        <v>241</v>
      </c>
      <c r="B21" t="s">
        <v>240</v>
      </c>
      <c r="C21">
        <v>16</v>
      </c>
      <c r="D21" s="60" t="s">
        <v>29</v>
      </c>
      <c r="E21" s="61" t="s">
        <v>236</v>
      </c>
      <c r="F21" s="13">
        <v>12.6</v>
      </c>
      <c r="G21" s="13">
        <f t="shared" si="0"/>
        <v>14.489999999999998</v>
      </c>
      <c r="H21" s="13">
        <f t="shared" si="1"/>
        <v>9.4499999999999993</v>
      </c>
    </row>
    <row r="22" spans="1:8" ht="22">
      <c r="A22" s="77"/>
      <c r="D22" s="11" t="s">
        <v>237</v>
      </c>
      <c r="E22" s="61"/>
      <c r="F22" s="13">
        <v>19.53</v>
      </c>
      <c r="G22" s="13">
        <f t="shared" si="0"/>
        <v>22.459499999999998</v>
      </c>
      <c r="H22" s="13">
        <f t="shared" si="1"/>
        <v>14.647500000000001</v>
      </c>
    </row>
    <row r="23" spans="1:8" ht="22">
      <c r="A23" s="77"/>
      <c r="D23" s="11" t="s">
        <v>238</v>
      </c>
      <c r="E23" s="61"/>
      <c r="F23" s="13">
        <v>18.36</v>
      </c>
      <c r="G23" s="13">
        <f t="shared" si="0"/>
        <v>21.113999999999997</v>
      </c>
      <c r="H23" s="13">
        <f t="shared" si="1"/>
        <v>13.77</v>
      </c>
    </row>
    <row r="24" spans="1:8" ht="22">
      <c r="A24" s="77"/>
      <c r="D24" s="11" t="s">
        <v>239</v>
      </c>
      <c r="E24" s="61"/>
      <c r="F24" s="13">
        <v>16.63</v>
      </c>
      <c r="G24" s="13">
        <f t="shared" si="0"/>
        <v>19.124499999999998</v>
      </c>
      <c r="H24" s="13">
        <f t="shared" si="1"/>
        <v>12.4725</v>
      </c>
    </row>
    <row r="25" spans="1:8" ht="22">
      <c r="A25" s="24" t="s">
        <v>232</v>
      </c>
      <c r="B25" t="s">
        <v>233</v>
      </c>
      <c r="C25">
        <v>50</v>
      </c>
      <c r="D25" s="60" t="s">
        <v>49</v>
      </c>
      <c r="E25" s="61" t="s">
        <v>128</v>
      </c>
      <c r="F25" s="13">
        <v>30.6</v>
      </c>
      <c r="G25" s="13">
        <f t="shared" si="0"/>
        <v>35.19</v>
      </c>
      <c r="H25" s="13">
        <f t="shared" si="1"/>
        <v>22.950000000000003</v>
      </c>
    </row>
    <row r="26" spans="1:8" ht="22">
      <c r="A26" s="24" t="s">
        <v>278</v>
      </c>
      <c r="B26" t="s">
        <v>280</v>
      </c>
      <c r="C26">
        <v>12.5</v>
      </c>
      <c r="D26" s="60" t="s">
        <v>29</v>
      </c>
      <c r="E26" s="61" t="s">
        <v>282</v>
      </c>
      <c r="F26" s="13">
        <v>11.11</v>
      </c>
      <c r="G26" s="13">
        <f t="shared" si="0"/>
        <v>12.776499999999999</v>
      </c>
      <c r="H26" s="13">
        <f t="shared" si="1"/>
        <v>8.3324999999999996</v>
      </c>
    </row>
    <row r="27" spans="1:8" ht="22">
      <c r="A27" s="24" t="s">
        <v>279</v>
      </c>
      <c r="B27" t="s">
        <v>281</v>
      </c>
      <c r="C27">
        <v>15</v>
      </c>
      <c r="D27" s="60" t="s">
        <v>29</v>
      </c>
      <c r="E27" s="61" t="s">
        <v>282</v>
      </c>
      <c r="F27" s="13">
        <v>11.83</v>
      </c>
      <c r="G27" s="13">
        <f t="shared" si="0"/>
        <v>13.6045</v>
      </c>
      <c r="H27" s="13">
        <f t="shared" si="1"/>
        <v>8.8725000000000005</v>
      </c>
    </row>
  </sheetData>
  <phoneticPr fontId="0" type="noConversion"/>
  <printOptions gridLines="1"/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K101"/>
  <sheetViews>
    <sheetView topLeftCell="A81" workbookViewId="0">
      <selection activeCell="F101" sqref="F101"/>
    </sheetView>
  </sheetViews>
  <sheetFormatPr defaultRowHeight="14.5"/>
  <cols>
    <col min="1" max="1" width="17.81640625" bestFit="1" customWidth="1"/>
    <col min="2" max="2" width="37.54296875" bestFit="1" customWidth="1"/>
    <col min="3" max="3" width="8.54296875" bestFit="1" customWidth="1"/>
    <col min="4" max="4" width="15.81640625" bestFit="1" customWidth="1"/>
    <col min="5" max="5" width="21.453125" bestFit="1" customWidth="1"/>
    <col min="6" max="6" width="11.7265625" bestFit="1" customWidth="1"/>
    <col min="7" max="7" width="14.54296875" bestFit="1" customWidth="1"/>
    <col min="8" max="8" width="11.7265625" bestFit="1" customWidth="1"/>
  </cols>
  <sheetData>
    <row r="1" spans="1:11" ht="15.5">
      <c r="A1" s="1"/>
      <c r="B1" s="1"/>
      <c r="C1" s="1"/>
      <c r="D1" s="2"/>
      <c r="E1" s="2"/>
      <c r="F1" s="3"/>
      <c r="G1" s="1"/>
      <c r="H1" s="1"/>
      <c r="I1" t="s">
        <v>8</v>
      </c>
      <c r="J1" s="18">
        <v>1.06</v>
      </c>
    </row>
    <row r="2" spans="1:11" ht="24.5">
      <c r="A2" s="1"/>
      <c r="B2" s="4" t="s">
        <v>0</v>
      </c>
      <c r="C2" s="1"/>
      <c r="D2" s="5">
        <v>42112</v>
      </c>
      <c r="E2" s="6"/>
      <c r="F2" s="7" t="s">
        <v>1</v>
      </c>
      <c r="G2" s="1"/>
      <c r="H2" s="1"/>
      <c r="I2" t="s">
        <v>9</v>
      </c>
      <c r="J2" s="18">
        <v>0.75</v>
      </c>
    </row>
    <row r="3" spans="1:11" ht="15.5">
      <c r="A3" s="1"/>
      <c r="B3" s="1"/>
      <c r="C3" s="1"/>
      <c r="D3" s="2"/>
      <c r="E3" s="2"/>
      <c r="F3" s="3"/>
      <c r="G3" s="1"/>
      <c r="H3" s="1"/>
      <c r="I3" s="1"/>
    </row>
    <row r="4" spans="1:11" ht="18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9" t="s">
        <v>7</v>
      </c>
      <c r="G4" s="9" t="s">
        <v>8</v>
      </c>
      <c r="H4" s="8" t="s">
        <v>9</v>
      </c>
      <c r="I4" s="1"/>
    </row>
    <row r="6" spans="1:11" ht="22">
      <c r="A6" s="8" t="s">
        <v>10</v>
      </c>
      <c r="B6" s="10" t="s">
        <v>12</v>
      </c>
      <c r="C6" s="8"/>
      <c r="D6" s="8" t="s">
        <v>13</v>
      </c>
      <c r="E6" s="11" t="s">
        <v>11</v>
      </c>
      <c r="F6" s="12">
        <v>18</v>
      </c>
      <c r="G6" s="13">
        <f>F6*J$1</f>
        <v>19.080000000000002</v>
      </c>
      <c r="H6" s="13">
        <f>F6*J$2</f>
        <v>13.5</v>
      </c>
      <c r="I6" s="14"/>
      <c r="J6" s="15"/>
      <c r="K6" s="16"/>
    </row>
    <row r="7" spans="1:11">
      <c r="I7" s="14"/>
      <c r="J7" s="15"/>
      <c r="K7" s="16"/>
    </row>
    <row r="8" spans="1:11" ht="15.5">
      <c r="A8" s="1"/>
      <c r="B8" s="1"/>
      <c r="C8" s="1"/>
      <c r="D8" s="2"/>
      <c r="E8" s="2"/>
      <c r="F8" s="3"/>
      <c r="G8" s="1"/>
      <c r="H8" s="1"/>
      <c r="I8" t="s">
        <v>8</v>
      </c>
      <c r="J8" s="18">
        <v>1.06</v>
      </c>
    </row>
    <row r="9" spans="1:11" ht="24.5">
      <c r="A9" s="1"/>
      <c r="B9" s="4" t="s">
        <v>150</v>
      </c>
      <c r="C9" s="1"/>
      <c r="D9" s="5">
        <v>42112</v>
      </c>
      <c r="E9" s="6"/>
      <c r="F9" s="7" t="s">
        <v>1</v>
      </c>
      <c r="G9" s="1"/>
      <c r="H9" s="1"/>
      <c r="I9" t="s">
        <v>9</v>
      </c>
      <c r="J9" s="18">
        <v>0.75</v>
      </c>
    </row>
    <row r="10" spans="1:11" ht="15.5">
      <c r="A10" s="1"/>
      <c r="B10" s="1"/>
      <c r="C10" s="1"/>
      <c r="D10" s="2"/>
      <c r="E10" s="2"/>
      <c r="F10" s="3"/>
      <c r="G10" s="1"/>
      <c r="H10" s="1"/>
      <c r="I10" s="1"/>
    </row>
    <row r="11" spans="1:11" ht="18">
      <c r="A11" s="8" t="s">
        <v>2</v>
      </c>
      <c r="B11" s="8" t="s">
        <v>3</v>
      </c>
      <c r="C11" s="8" t="s">
        <v>4</v>
      </c>
      <c r="D11" s="8" t="s">
        <v>5</v>
      </c>
      <c r="E11" s="8" t="s">
        <v>6</v>
      </c>
      <c r="F11" s="9" t="s">
        <v>7</v>
      </c>
      <c r="G11" s="9" t="s">
        <v>8</v>
      </c>
      <c r="H11" s="8" t="s">
        <v>9</v>
      </c>
      <c r="I11" s="1"/>
    </row>
    <row r="13" spans="1:11" ht="22">
      <c r="A13" s="8" t="s">
        <v>151</v>
      </c>
      <c r="B13" s="10"/>
      <c r="C13" s="8">
        <v>10</v>
      </c>
      <c r="D13" s="8" t="s">
        <v>152</v>
      </c>
      <c r="E13" s="11" t="s">
        <v>153</v>
      </c>
      <c r="F13" s="12">
        <v>23.33</v>
      </c>
      <c r="G13" s="13">
        <f>F13*J$1</f>
        <v>24.729800000000001</v>
      </c>
      <c r="H13" s="13">
        <f>F13*J$2</f>
        <v>17.497499999999999</v>
      </c>
      <c r="I13" s="14"/>
      <c r="J13" s="15"/>
      <c r="K13" s="16"/>
    </row>
    <row r="14" spans="1:11" ht="22">
      <c r="C14" s="8">
        <v>12</v>
      </c>
      <c r="D14" s="8" t="s">
        <v>152</v>
      </c>
      <c r="E14" s="11" t="s">
        <v>153</v>
      </c>
      <c r="F14" s="12">
        <v>25.34</v>
      </c>
      <c r="G14" s="13">
        <f>F14*J$1</f>
        <v>26.860400000000002</v>
      </c>
      <c r="H14" s="13">
        <f>F14*J$2</f>
        <v>19.004999999999999</v>
      </c>
    </row>
    <row r="15" spans="1:11" ht="22">
      <c r="C15" s="8">
        <v>16</v>
      </c>
      <c r="D15" s="8" t="s">
        <v>152</v>
      </c>
      <c r="E15" s="11" t="s">
        <v>153</v>
      </c>
      <c r="F15" s="12">
        <v>27.94</v>
      </c>
      <c r="G15" s="13">
        <f>F15*J$1</f>
        <v>29.616400000000002</v>
      </c>
      <c r="H15" s="13">
        <f>F15*J$2</f>
        <v>20.955000000000002</v>
      </c>
    </row>
    <row r="16" spans="1:11" ht="22">
      <c r="C16" s="8">
        <v>20</v>
      </c>
      <c r="D16" s="8" t="s">
        <v>152</v>
      </c>
      <c r="E16" s="11" t="s">
        <v>153</v>
      </c>
      <c r="F16" s="12">
        <v>37.15</v>
      </c>
      <c r="G16" s="13">
        <f>F16*J$1</f>
        <v>39.378999999999998</v>
      </c>
      <c r="H16" s="13">
        <f>F16*J$2</f>
        <v>27.862499999999997</v>
      </c>
    </row>
    <row r="18" spans="1:8" ht="22">
      <c r="A18" s="8" t="s">
        <v>154</v>
      </c>
      <c r="C18" s="62" t="s">
        <v>155</v>
      </c>
      <c r="D18" s="8" t="s">
        <v>156</v>
      </c>
      <c r="E18" s="11" t="s">
        <v>153</v>
      </c>
      <c r="F18" s="12">
        <v>161.28</v>
      </c>
      <c r="G18" s="13">
        <f t="shared" ref="G18:G23" si="0">F18*J$1</f>
        <v>170.95680000000002</v>
      </c>
      <c r="H18" s="13">
        <f t="shared" ref="H18:H23" si="1">F18*J$2</f>
        <v>120.96000000000001</v>
      </c>
    </row>
    <row r="19" spans="1:8" ht="22">
      <c r="C19" s="62" t="s">
        <v>155</v>
      </c>
      <c r="D19" s="8" t="s">
        <v>5</v>
      </c>
      <c r="E19" s="11" t="s">
        <v>153</v>
      </c>
      <c r="F19" s="12">
        <v>230.4</v>
      </c>
      <c r="G19" s="13">
        <f t="shared" si="0"/>
        <v>244.22400000000002</v>
      </c>
      <c r="H19" s="13">
        <f t="shared" si="1"/>
        <v>172.8</v>
      </c>
    </row>
    <row r="20" spans="1:8" ht="22">
      <c r="C20" s="62" t="s">
        <v>157</v>
      </c>
      <c r="D20" s="8" t="s">
        <v>156</v>
      </c>
      <c r="E20" s="11" t="s">
        <v>153</v>
      </c>
      <c r="F20" s="12">
        <v>288</v>
      </c>
      <c r="G20" s="13">
        <f t="shared" si="0"/>
        <v>305.28000000000003</v>
      </c>
      <c r="H20" s="13">
        <f t="shared" si="1"/>
        <v>216</v>
      </c>
    </row>
    <row r="21" spans="1:8" ht="22">
      <c r="C21" s="62" t="s">
        <v>157</v>
      </c>
      <c r="D21" s="8" t="s">
        <v>5</v>
      </c>
      <c r="E21" s="11" t="s">
        <v>153</v>
      </c>
      <c r="F21" s="12">
        <v>334.08</v>
      </c>
      <c r="G21" s="13">
        <f t="shared" si="0"/>
        <v>354.12479999999999</v>
      </c>
      <c r="H21" s="13">
        <f t="shared" si="1"/>
        <v>250.56</v>
      </c>
    </row>
    <row r="22" spans="1:8" ht="22">
      <c r="C22" s="62" t="s">
        <v>158</v>
      </c>
      <c r="D22" s="8" t="s">
        <v>156</v>
      </c>
      <c r="E22" s="11" t="s">
        <v>159</v>
      </c>
      <c r="F22" s="12">
        <v>216</v>
      </c>
      <c r="G22" s="13">
        <f t="shared" si="0"/>
        <v>228.96</v>
      </c>
      <c r="H22" s="13">
        <f t="shared" si="1"/>
        <v>162</v>
      </c>
    </row>
    <row r="23" spans="1:8" ht="22">
      <c r="C23" s="62" t="s">
        <v>158</v>
      </c>
      <c r="D23" s="8" t="s">
        <v>5</v>
      </c>
      <c r="E23" s="11" t="s">
        <v>159</v>
      </c>
      <c r="F23" s="12">
        <v>244.8</v>
      </c>
      <c r="G23" s="13">
        <f t="shared" si="0"/>
        <v>259.488</v>
      </c>
      <c r="H23" s="13">
        <f t="shared" si="1"/>
        <v>183.60000000000002</v>
      </c>
    </row>
    <row r="24" spans="1:8" ht="22">
      <c r="C24" s="62" t="s">
        <v>160</v>
      </c>
      <c r="D24" s="8" t="s">
        <v>156</v>
      </c>
      <c r="E24" s="11" t="s">
        <v>161</v>
      </c>
      <c r="F24" s="12">
        <v>105.6</v>
      </c>
      <c r="G24" s="13">
        <f>F24*J$1</f>
        <v>111.93599999999999</v>
      </c>
      <c r="H24" s="13">
        <f>F24*J$2</f>
        <v>79.199999999999989</v>
      </c>
    </row>
    <row r="25" spans="1:8" ht="22">
      <c r="C25" s="62" t="s">
        <v>160</v>
      </c>
      <c r="D25" s="8" t="s">
        <v>5</v>
      </c>
      <c r="E25" s="11" t="s">
        <v>161</v>
      </c>
      <c r="F25" s="12">
        <v>124.8</v>
      </c>
      <c r="G25" s="13">
        <f>F25*J$1</f>
        <v>132.28800000000001</v>
      </c>
      <c r="H25" s="13">
        <f>F25*J$2</f>
        <v>93.6</v>
      </c>
    </row>
    <row r="26" spans="1:8" ht="22">
      <c r="C26" s="62" t="s">
        <v>162</v>
      </c>
      <c r="D26" s="8" t="s">
        <v>156</v>
      </c>
      <c r="E26" s="11" t="s">
        <v>163</v>
      </c>
      <c r="F26" s="12">
        <v>62.4</v>
      </c>
      <c r="G26" s="13">
        <f>F26*J$1</f>
        <v>66.144000000000005</v>
      </c>
      <c r="H26" s="13">
        <f>F26*J$2</f>
        <v>46.8</v>
      </c>
    </row>
    <row r="27" spans="1:8" ht="22">
      <c r="C27" s="62" t="s">
        <v>162</v>
      </c>
      <c r="D27" s="8" t="s">
        <v>5</v>
      </c>
      <c r="E27" s="11" t="s">
        <v>163</v>
      </c>
      <c r="F27" s="12">
        <v>72</v>
      </c>
      <c r="G27" s="13">
        <f>F27*J$1</f>
        <v>76.320000000000007</v>
      </c>
      <c r="H27" s="13">
        <f>F27*J$2</f>
        <v>54</v>
      </c>
    </row>
    <row r="29" spans="1:8" ht="22">
      <c r="A29" s="8" t="s">
        <v>164</v>
      </c>
      <c r="C29" s="62" t="s">
        <v>165</v>
      </c>
      <c r="D29" s="8" t="s">
        <v>156</v>
      </c>
      <c r="E29" s="11" t="s">
        <v>153</v>
      </c>
      <c r="F29" s="12">
        <v>149.76</v>
      </c>
      <c r="G29" s="13">
        <f>F29*J$1</f>
        <v>158.7456</v>
      </c>
      <c r="H29" s="13">
        <f>F29*J$2</f>
        <v>112.32</v>
      </c>
    </row>
    <row r="30" spans="1:8" ht="22">
      <c r="C30" s="62" t="s">
        <v>165</v>
      </c>
      <c r="D30" s="8" t="s">
        <v>5</v>
      </c>
      <c r="E30" s="11" t="s">
        <v>153</v>
      </c>
      <c r="F30" s="12">
        <v>184.32</v>
      </c>
      <c r="G30" s="13">
        <f>F30*J$1</f>
        <v>195.3792</v>
      </c>
      <c r="H30" s="13">
        <f>F30*J$2</f>
        <v>138.24</v>
      </c>
    </row>
    <row r="31" spans="1:8" ht="22">
      <c r="C31" s="62" t="s">
        <v>166</v>
      </c>
      <c r="D31" s="8" t="s">
        <v>156</v>
      </c>
      <c r="E31" s="11" t="s">
        <v>153</v>
      </c>
      <c r="F31" s="12">
        <v>149.76</v>
      </c>
      <c r="G31" s="13">
        <f>F31*J$1</f>
        <v>158.7456</v>
      </c>
      <c r="H31" s="13">
        <f>F31*J$2</f>
        <v>112.32</v>
      </c>
    </row>
    <row r="32" spans="1:8" ht="22">
      <c r="C32" s="62" t="s">
        <v>166</v>
      </c>
      <c r="D32" s="8" t="s">
        <v>5</v>
      </c>
      <c r="E32" s="11" t="s">
        <v>153</v>
      </c>
      <c r="F32" s="12">
        <v>184.32</v>
      </c>
      <c r="G32" s="13">
        <f>F32*J$1</f>
        <v>195.3792</v>
      </c>
      <c r="H32" s="13">
        <f>F32*J$2</f>
        <v>138.24</v>
      </c>
    </row>
    <row r="33" spans="1:10" ht="15.5">
      <c r="A33" s="1"/>
      <c r="B33" s="1"/>
      <c r="C33" s="1"/>
      <c r="D33" s="2"/>
      <c r="E33" s="2"/>
      <c r="F33" s="3"/>
      <c r="G33" s="1"/>
      <c r="H33" s="1"/>
      <c r="I33" t="s">
        <v>8</v>
      </c>
      <c r="J33" s="18">
        <v>1.06</v>
      </c>
    </row>
    <row r="34" spans="1:10" ht="24.5">
      <c r="A34" s="1"/>
      <c r="B34" s="4" t="s">
        <v>150</v>
      </c>
      <c r="C34" s="1"/>
      <c r="D34" s="5">
        <v>42112</v>
      </c>
      <c r="E34" s="6"/>
      <c r="F34" s="7" t="s">
        <v>1</v>
      </c>
      <c r="G34" s="1"/>
      <c r="H34" s="1"/>
      <c r="I34" t="s">
        <v>9</v>
      </c>
      <c r="J34" s="18">
        <v>0.75</v>
      </c>
    </row>
    <row r="35" spans="1:10" ht="15.5">
      <c r="A35" s="1"/>
      <c r="B35" s="1"/>
      <c r="C35" s="1"/>
      <c r="D35" s="2"/>
      <c r="E35" s="2"/>
      <c r="F35" s="3"/>
      <c r="G35" s="1"/>
      <c r="H35" s="1"/>
      <c r="I35" s="1"/>
    </row>
    <row r="36" spans="1:10" ht="18">
      <c r="A36" s="8" t="s">
        <v>2</v>
      </c>
      <c r="B36" s="8" t="s">
        <v>3</v>
      </c>
      <c r="C36" s="8" t="s">
        <v>4</v>
      </c>
      <c r="D36" s="8" t="s">
        <v>5</v>
      </c>
      <c r="E36" s="8" t="s">
        <v>6</v>
      </c>
      <c r="F36" s="9" t="s">
        <v>7</v>
      </c>
      <c r="G36" s="9" t="s">
        <v>8</v>
      </c>
      <c r="H36" s="8" t="s">
        <v>9</v>
      </c>
      <c r="I36" s="1"/>
    </row>
    <row r="37" spans="1:10" ht="22">
      <c r="C37" s="62" t="s">
        <v>167</v>
      </c>
      <c r="D37" s="8" t="s">
        <v>156</v>
      </c>
      <c r="E37" s="11" t="s">
        <v>159</v>
      </c>
      <c r="F37" s="12">
        <v>89.37</v>
      </c>
      <c r="G37" s="13">
        <f t="shared" ref="G37:G46" si="2">F37*J$1</f>
        <v>94.732200000000006</v>
      </c>
      <c r="H37" s="13">
        <f t="shared" ref="H37:H46" si="3">F37*J$2</f>
        <v>67.027500000000003</v>
      </c>
    </row>
    <row r="38" spans="1:10" ht="22">
      <c r="C38" s="62" t="s">
        <v>167</v>
      </c>
      <c r="D38" s="8" t="s">
        <v>5</v>
      </c>
      <c r="E38" s="11" t="s">
        <v>159</v>
      </c>
      <c r="F38" s="12">
        <v>115.2</v>
      </c>
      <c r="G38" s="13">
        <f t="shared" si="2"/>
        <v>122.11200000000001</v>
      </c>
      <c r="H38" s="13">
        <f t="shared" si="3"/>
        <v>86.4</v>
      </c>
    </row>
    <row r="39" spans="1:10" ht="22">
      <c r="C39" s="62" t="s">
        <v>157</v>
      </c>
      <c r="D39" s="8" t="s">
        <v>156</v>
      </c>
      <c r="E39" s="11" t="s">
        <v>159</v>
      </c>
      <c r="F39" s="12">
        <v>144</v>
      </c>
      <c r="G39" s="13">
        <f t="shared" si="2"/>
        <v>152.64000000000001</v>
      </c>
      <c r="H39" s="13">
        <f t="shared" si="3"/>
        <v>108</v>
      </c>
    </row>
    <row r="40" spans="1:10" ht="22">
      <c r="C40" s="62" t="s">
        <v>157</v>
      </c>
      <c r="D40" s="8" t="s">
        <v>5</v>
      </c>
      <c r="E40" s="11" t="s">
        <v>159</v>
      </c>
      <c r="F40" s="12">
        <v>167.04</v>
      </c>
      <c r="G40" s="13">
        <f t="shared" si="2"/>
        <v>177.0624</v>
      </c>
      <c r="H40" s="13">
        <f t="shared" si="3"/>
        <v>125.28</v>
      </c>
    </row>
    <row r="41" spans="1:10" ht="22">
      <c r="C41" s="62" t="s">
        <v>158</v>
      </c>
      <c r="D41" s="8" t="s">
        <v>156</v>
      </c>
      <c r="E41" s="11" t="s">
        <v>161</v>
      </c>
      <c r="F41" s="12">
        <v>72</v>
      </c>
      <c r="G41" s="13">
        <f t="shared" si="2"/>
        <v>76.320000000000007</v>
      </c>
      <c r="H41" s="13">
        <f t="shared" si="3"/>
        <v>54</v>
      </c>
    </row>
    <row r="42" spans="1:10" ht="22">
      <c r="C42" s="62" t="s">
        <v>158</v>
      </c>
      <c r="D42" s="8" t="s">
        <v>5</v>
      </c>
      <c r="E42" s="11" t="s">
        <v>161</v>
      </c>
      <c r="F42" s="12">
        <v>81.599999999999994</v>
      </c>
      <c r="G42" s="13">
        <f t="shared" si="2"/>
        <v>86.495999999999995</v>
      </c>
      <c r="H42" s="13">
        <f t="shared" si="3"/>
        <v>61.199999999999996</v>
      </c>
    </row>
    <row r="43" spans="1:10" ht="22">
      <c r="C43" s="62" t="s">
        <v>160</v>
      </c>
      <c r="D43" s="8" t="s">
        <v>156</v>
      </c>
      <c r="E43" s="11" t="s">
        <v>161</v>
      </c>
      <c r="F43" s="12">
        <v>105.6</v>
      </c>
      <c r="G43" s="13">
        <f t="shared" si="2"/>
        <v>111.93599999999999</v>
      </c>
      <c r="H43" s="13">
        <f t="shared" si="3"/>
        <v>79.199999999999989</v>
      </c>
    </row>
    <row r="44" spans="1:10" ht="22">
      <c r="C44" s="62" t="s">
        <v>160</v>
      </c>
      <c r="D44" s="8" t="s">
        <v>5</v>
      </c>
      <c r="E44" s="11" t="s">
        <v>161</v>
      </c>
      <c r="F44" s="12">
        <v>124.8</v>
      </c>
      <c r="G44" s="13">
        <f t="shared" si="2"/>
        <v>132.28800000000001</v>
      </c>
      <c r="H44" s="13">
        <f t="shared" si="3"/>
        <v>93.6</v>
      </c>
    </row>
    <row r="45" spans="1:10" ht="22">
      <c r="C45" s="62" t="s">
        <v>168</v>
      </c>
      <c r="D45" s="8" t="s">
        <v>156</v>
      </c>
      <c r="E45" s="11" t="s">
        <v>163</v>
      </c>
      <c r="F45" s="12">
        <v>62.4</v>
      </c>
      <c r="G45" s="13">
        <f t="shared" si="2"/>
        <v>66.144000000000005</v>
      </c>
      <c r="H45" s="13">
        <f t="shared" si="3"/>
        <v>46.8</v>
      </c>
    </row>
    <row r="46" spans="1:10" ht="22">
      <c r="C46" s="62" t="s">
        <v>168</v>
      </c>
      <c r="D46" s="8" t="s">
        <v>5</v>
      </c>
      <c r="E46" s="11" t="s">
        <v>163</v>
      </c>
      <c r="F46" s="12">
        <v>72</v>
      </c>
      <c r="G46" s="13">
        <f t="shared" si="2"/>
        <v>76.320000000000007</v>
      </c>
      <c r="H46" s="13">
        <f t="shared" si="3"/>
        <v>54</v>
      </c>
    </row>
    <row r="48" spans="1:10" ht="22">
      <c r="A48" s="8" t="s">
        <v>169</v>
      </c>
      <c r="C48" s="62" t="s">
        <v>170</v>
      </c>
      <c r="D48" s="8" t="s">
        <v>156</v>
      </c>
      <c r="E48" s="11" t="s">
        <v>153</v>
      </c>
      <c r="F48" s="12">
        <v>149.76</v>
      </c>
      <c r="G48" s="13">
        <f t="shared" ref="G48:G55" si="4">F48*J$1</f>
        <v>158.7456</v>
      </c>
      <c r="H48" s="13">
        <f t="shared" ref="H48:H55" si="5">F48*J$2</f>
        <v>112.32</v>
      </c>
    </row>
    <row r="49" spans="1:10" ht="22">
      <c r="C49" s="62" t="s">
        <v>170</v>
      </c>
      <c r="D49" s="8" t="s">
        <v>5</v>
      </c>
      <c r="E49" s="11" t="s">
        <v>153</v>
      </c>
      <c r="F49" s="12">
        <v>184.32</v>
      </c>
      <c r="G49" s="13">
        <f t="shared" si="4"/>
        <v>195.3792</v>
      </c>
      <c r="H49" s="13">
        <f t="shared" si="5"/>
        <v>138.24</v>
      </c>
    </row>
    <row r="50" spans="1:10" ht="22">
      <c r="C50" s="62" t="s">
        <v>171</v>
      </c>
      <c r="D50" s="8" t="s">
        <v>156</v>
      </c>
      <c r="E50" s="11" t="s">
        <v>153</v>
      </c>
      <c r="F50" s="12">
        <v>149.76</v>
      </c>
      <c r="G50" s="13">
        <f>F50*J$1</f>
        <v>158.7456</v>
      </c>
      <c r="H50" s="13">
        <f>F50*J$2</f>
        <v>112.32</v>
      </c>
    </row>
    <row r="51" spans="1:10" ht="22">
      <c r="C51" s="62" t="s">
        <v>171</v>
      </c>
      <c r="D51" s="8" t="s">
        <v>5</v>
      </c>
      <c r="E51" s="11" t="s">
        <v>153</v>
      </c>
      <c r="F51" s="12">
        <v>184.32</v>
      </c>
      <c r="G51" s="13">
        <f>F51*J$1</f>
        <v>195.3792</v>
      </c>
      <c r="H51" s="13">
        <f>F51*J$2</f>
        <v>138.24</v>
      </c>
    </row>
    <row r="52" spans="1:10" ht="22">
      <c r="C52" s="62" t="s">
        <v>172</v>
      </c>
      <c r="D52" s="8" t="s">
        <v>156</v>
      </c>
      <c r="E52" s="11" t="s">
        <v>159</v>
      </c>
      <c r="F52" s="12">
        <v>115.2</v>
      </c>
      <c r="G52" s="13">
        <f t="shared" si="4"/>
        <v>122.11200000000001</v>
      </c>
      <c r="H52" s="13">
        <f t="shared" si="5"/>
        <v>86.4</v>
      </c>
    </row>
    <row r="53" spans="1:10" ht="22">
      <c r="C53" s="62" t="s">
        <v>172</v>
      </c>
      <c r="D53" s="8" t="s">
        <v>5</v>
      </c>
      <c r="E53" s="11" t="s">
        <v>159</v>
      </c>
      <c r="F53" s="12">
        <v>129.6</v>
      </c>
      <c r="G53" s="13">
        <f t="shared" si="4"/>
        <v>137.376</v>
      </c>
      <c r="H53" s="13">
        <f t="shared" si="5"/>
        <v>97.199999999999989</v>
      </c>
    </row>
    <row r="54" spans="1:10" ht="22">
      <c r="C54" s="62" t="s">
        <v>173</v>
      </c>
      <c r="D54" s="8" t="s">
        <v>156</v>
      </c>
      <c r="E54" s="11" t="s">
        <v>161</v>
      </c>
      <c r="F54" s="12">
        <v>124.8</v>
      </c>
      <c r="G54" s="13">
        <f t="shared" si="4"/>
        <v>132.28800000000001</v>
      </c>
      <c r="H54" s="13">
        <f t="shared" si="5"/>
        <v>93.6</v>
      </c>
    </row>
    <row r="55" spans="1:10" ht="22">
      <c r="C55" s="62" t="s">
        <v>173</v>
      </c>
      <c r="D55" s="8" t="s">
        <v>5</v>
      </c>
      <c r="E55" s="11" t="s">
        <v>161</v>
      </c>
      <c r="F55" s="12">
        <v>144</v>
      </c>
      <c r="G55" s="13">
        <f t="shared" si="4"/>
        <v>152.64000000000001</v>
      </c>
      <c r="H55" s="13">
        <f t="shared" si="5"/>
        <v>108</v>
      </c>
    </row>
    <row r="57" spans="1:10" ht="22">
      <c r="A57" s="8" t="s">
        <v>174</v>
      </c>
      <c r="C57" s="62" t="s">
        <v>175</v>
      </c>
      <c r="D57" s="8" t="s">
        <v>156</v>
      </c>
      <c r="E57" s="11" t="s">
        <v>153</v>
      </c>
      <c r="F57" s="12">
        <v>184.32</v>
      </c>
      <c r="G57" s="13">
        <f t="shared" ref="G57:G63" si="6">F57*J$1</f>
        <v>195.3792</v>
      </c>
      <c r="H57" s="13">
        <f t="shared" ref="H57:H63" si="7">F57*J$2</f>
        <v>138.24</v>
      </c>
    </row>
    <row r="58" spans="1:10" ht="22">
      <c r="C58" s="62" t="s">
        <v>175</v>
      </c>
      <c r="D58" s="8" t="s">
        <v>5</v>
      </c>
      <c r="E58" s="11" t="s">
        <v>153</v>
      </c>
      <c r="F58" s="12">
        <v>253.44</v>
      </c>
      <c r="G58" s="13">
        <f t="shared" si="6"/>
        <v>268.64640000000003</v>
      </c>
      <c r="H58" s="13">
        <f t="shared" si="7"/>
        <v>190.07999999999998</v>
      </c>
    </row>
    <row r="59" spans="1:10" ht="22">
      <c r="C59" s="62" t="s">
        <v>158</v>
      </c>
      <c r="D59" s="8" t="s">
        <v>156</v>
      </c>
      <c r="E59" s="11" t="s">
        <v>159</v>
      </c>
      <c r="F59" s="12">
        <v>216</v>
      </c>
      <c r="G59" s="13">
        <f t="shared" si="6"/>
        <v>228.96</v>
      </c>
      <c r="H59" s="13">
        <f t="shared" si="7"/>
        <v>162</v>
      </c>
    </row>
    <row r="60" spans="1:10" ht="22">
      <c r="C60" s="62" t="s">
        <v>158</v>
      </c>
      <c r="D60" s="8" t="s">
        <v>5</v>
      </c>
      <c r="E60" s="11" t="s">
        <v>159</v>
      </c>
      <c r="F60" s="12">
        <v>244.8</v>
      </c>
      <c r="G60" s="13">
        <f t="shared" si="6"/>
        <v>259.488</v>
      </c>
      <c r="H60" s="13">
        <f t="shared" si="7"/>
        <v>183.60000000000002</v>
      </c>
    </row>
    <row r="61" spans="1:10" ht="22">
      <c r="C61" s="62" t="s">
        <v>160</v>
      </c>
      <c r="D61" s="8" t="s">
        <v>156</v>
      </c>
      <c r="E61" s="11" t="s">
        <v>161</v>
      </c>
      <c r="F61" s="12">
        <v>105.6</v>
      </c>
      <c r="G61" s="13">
        <f t="shared" si="6"/>
        <v>111.93599999999999</v>
      </c>
      <c r="H61" s="13">
        <f t="shared" si="7"/>
        <v>79.199999999999989</v>
      </c>
    </row>
    <row r="62" spans="1:10" ht="22">
      <c r="C62" s="62" t="s">
        <v>160</v>
      </c>
      <c r="D62" s="8" t="s">
        <v>5</v>
      </c>
      <c r="E62" s="11" t="s">
        <v>161</v>
      </c>
      <c r="F62" s="12">
        <v>324.48</v>
      </c>
      <c r="G62" s="13">
        <f t="shared" si="6"/>
        <v>343.94880000000006</v>
      </c>
      <c r="H62" s="13">
        <f t="shared" si="7"/>
        <v>243.36</v>
      </c>
    </row>
    <row r="63" spans="1:10" ht="22">
      <c r="C63" s="62" t="s">
        <v>176</v>
      </c>
      <c r="D63" s="8" t="s">
        <v>156</v>
      </c>
      <c r="E63" s="11" t="s">
        <v>161</v>
      </c>
      <c r="F63" s="12">
        <v>324.48</v>
      </c>
      <c r="G63" s="13">
        <f t="shared" si="6"/>
        <v>343.94880000000006</v>
      </c>
      <c r="H63" s="13">
        <f t="shared" si="7"/>
        <v>243.36</v>
      </c>
    </row>
    <row r="64" spans="1:10" ht="15.5">
      <c r="A64" s="1"/>
      <c r="B64" s="1"/>
      <c r="C64" s="1"/>
      <c r="D64" s="2"/>
      <c r="E64" s="2"/>
      <c r="F64" s="3"/>
      <c r="G64" s="1"/>
      <c r="H64" s="1"/>
      <c r="I64" t="s">
        <v>8</v>
      </c>
      <c r="J64" s="18">
        <v>1.06</v>
      </c>
    </row>
    <row r="65" spans="1:10" ht="24.5">
      <c r="A65" s="1"/>
      <c r="B65" s="4" t="s">
        <v>150</v>
      </c>
      <c r="C65" s="1"/>
      <c r="D65" s="5">
        <v>42112</v>
      </c>
      <c r="E65" s="6"/>
      <c r="F65" s="7" t="s">
        <v>1</v>
      </c>
      <c r="G65" s="1"/>
      <c r="H65" s="1"/>
      <c r="I65" t="s">
        <v>9</v>
      </c>
      <c r="J65" s="18">
        <v>0.75</v>
      </c>
    </row>
    <row r="66" spans="1:10" ht="15.5">
      <c r="A66" s="1"/>
      <c r="B66" s="1"/>
      <c r="C66" s="1"/>
      <c r="D66" s="2"/>
      <c r="E66" s="2"/>
      <c r="F66" s="3"/>
      <c r="G66" s="1"/>
      <c r="H66" s="1"/>
      <c r="I66" s="1"/>
    </row>
    <row r="67" spans="1:10" ht="18">
      <c r="A67" s="8" t="s">
        <v>2</v>
      </c>
      <c r="B67" s="8" t="s">
        <v>3</v>
      </c>
      <c r="C67" s="8" t="s">
        <v>4</v>
      </c>
      <c r="D67" s="8" t="s">
        <v>5</v>
      </c>
      <c r="E67" s="8" t="s">
        <v>6</v>
      </c>
      <c r="F67" s="9" t="s">
        <v>7</v>
      </c>
      <c r="G67" s="9" t="s">
        <v>8</v>
      </c>
      <c r="H67" s="8" t="s">
        <v>9</v>
      </c>
      <c r="I67" s="1"/>
    </row>
    <row r="68" spans="1:10" ht="22">
      <c r="A68" s="8" t="s">
        <v>177</v>
      </c>
      <c r="C68" s="62" t="s">
        <v>178</v>
      </c>
      <c r="D68" s="8" t="s">
        <v>156</v>
      </c>
      <c r="E68" s="11" t="s">
        <v>153</v>
      </c>
      <c r="F68" s="12">
        <v>115.2</v>
      </c>
      <c r="G68" s="13">
        <f>F68*J$1</f>
        <v>122.11200000000001</v>
      </c>
      <c r="H68" s="13">
        <f>F68*J$2</f>
        <v>86.4</v>
      </c>
    </row>
    <row r="69" spans="1:10" ht="22">
      <c r="C69" s="62" t="s">
        <v>178</v>
      </c>
      <c r="D69" s="8" t="s">
        <v>5</v>
      </c>
      <c r="E69" s="11" t="s">
        <v>153</v>
      </c>
      <c r="F69" s="12">
        <v>172.8</v>
      </c>
      <c r="G69" s="13">
        <f>F69*J$1</f>
        <v>183.16800000000003</v>
      </c>
      <c r="H69" s="13">
        <f>F69*J$2</f>
        <v>129.60000000000002</v>
      </c>
    </row>
    <row r="71" spans="1:10" ht="15.5">
      <c r="A71" s="63"/>
      <c r="B71" s="1"/>
      <c r="C71" s="1"/>
      <c r="D71" s="2"/>
      <c r="E71" s="2"/>
      <c r="F71" s="3"/>
      <c r="G71" s="1"/>
      <c r="H71" s="1"/>
      <c r="I71" s="1"/>
    </row>
    <row r="72" spans="1:10" ht="24.5">
      <c r="A72" s="63"/>
      <c r="B72" s="4" t="s">
        <v>179</v>
      </c>
      <c r="C72" s="1"/>
      <c r="D72" s="5">
        <f>D9</f>
        <v>42112</v>
      </c>
      <c r="E72" s="6"/>
      <c r="F72" s="7" t="s">
        <v>180</v>
      </c>
      <c r="G72" s="1"/>
      <c r="H72" s="1"/>
      <c r="I72" s="1"/>
    </row>
    <row r="73" spans="1:10" ht="15.5">
      <c r="A73" s="63"/>
      <c r="B73" s="1"/>
      <c r="C73" s="1"/>
      <c r="D73" s="2"/>
      <c r="E73" s="2"/>
      <c r="F73" s="3"/>
      <c r="G73" s="1"/>
      <c r="H73" s="1"/>
      <c r="I73" s="1"/>
    </row>
    <row r="74" spans="1:10" ht="18">
      <c r="A74" s="8" t="s">
        <v>2</v>
      </c>
      <c r="B74" s="8" t="s">
        <v>3</v>
      </c>
      <c r="C74" s="8" t="s">
        <v>4</v>
      </c>
      <c r="D74" s="8" t="s">
        <v>5</v>
      </c>
      <c r="E74" s="8" t="s">
        <v>6</v>
      </c>
      <c r="F74" s="9" t="s">
        <v>7</v>
      </c>
      <c r="G74" s="9" t="s">
        <v>8</v>
      </c>
      <c r="H74" s="8" t="s">
        <v>9</v>
      </c>
      <c r="I74" s="1"/>
    </row>
    <row r="75" spans="1:10" ht="18">
      <c r="A75" s="8"/>
      <c r="B75" s="65" t="s">
        <v>181</v>
      </c>
      <c r="C75" s="8"/>
      <c r="D75" s="8"/>
      <c r="E75" s="8"/>
      <c r="F75" s="11" t="s">
        <v>182</v>
      </c>
      <c r="G75" s="1"/>
      <c r="H75" s="1"/>
      <c r="I75" s="1"/>
    </row>
    <row r="76" spans="1:10" s="64" customFormat="1" ht="22">
      <c r="A76" s="32">
        <v>3</v>
      </c>
      <c r="B76" s="66" t="s">
        <v>183</v>
      </c>
      <c r="C76" s="66"/>
      <c r="D76" s="67"/>
      <c r="E76" s="68"/>
      <c r="F76" s="12">
        <v>14.25</v>
      </c>
      <c r="G76" s="13">
        <f>F76*J$1</f>
        <v>15.105</v>
      </c>
      <c r="H76" s="13">
        <f>F76*J$2</f>
        <v>10.6875</v>
      </c>
      <c r="I76" s="66"/>
    </row>
    <row r="79" spans="1:10" ht="15.5">
      <c r="A79" s="63"/>
      <c r="B79" s="1"/>
      <c r="C79" s="1"/>
      <c r="D79" s="2"/>
      <c r="E79" s="2"/>
      <c r="F79" s="3"/>
      <c r="G79" s="1"/>
      <c r="H79" s="1"/>
      <c r="I79" s="1"/>
    </row>
    <row r="80" spans="1:10" ht="24.5">
      <c r="A80" s="63"/>
      <c r="B80" s="4" t="s">
        <v>261</v>
      </c>
      <c r="C80" s="1"/>
      <c r="D80" s="5">
        <f>D72</f>
        <v>42112</v>
      </c>
      <c r="E80" s="6"/>
      <c r="F80" s="7" t="s">
        <v>262</v>
      </c>
      <c r="G80" s="1"/>
      <c r="H80" s="1"/>
      <c r="I80" s="1"/>
    </row>
    <row r="81" spans="1:9" ht="15.5">
      <c r="A81" s="63"/>
      <c r="B81" s="1"/>
      <c r="C81" s="1"/>
      <c r="D81" s="2"/>
      <c r="E81" s="2"/>
      <c r="F81" s="3"/>
      <c r="G81" s="1"/>
      <c r="H81" s="1"/>
      <c r="I81" s="1"/>
    </row>
    <row r="82" spans="1:9" ht="18">
      <c r="A82" s="8" t="s">
        <v>2</v>
      </c>
      <c r="B82" s="8" t="s">
        <v>3</v>
      </c>
      <c r="C82" s="8" t="s">
        <v>4</v>
      </c>
      <c r="D82" s="8" t="s">
        <v>5</v>
      </c>
      <c r="E82" s="8" t="s">
        <v>6</v>
      </c>
      <c r="F82" s="9" t="s">
        <v>7</v>
      </c>
      <c r="G82" s="9" t="s">
        <v>8</v>
      </c>
      <c r="H82" s="8" t="s">
        <v>9</v>
      </c>
      <c r="I82" s="1"/>
    </row>
    <row r="83" spans="1:9" ht="18">
      <c r="A83" s="8"/>
      <c r="B83" s="65" t="s">
        <v>181</v>
      </c>
      <c r="C83" s="8"/>
      <c r="D83" s="8"/>
      <c r="E83" s="8"/>
      <c r="F83" s="11" t="s">
        <v>182</v>
      </c>
      <c r="G83" s="1"/>
      <c r="H83" s="1"/>
      <c r="I83" s="1"/>
    </row>
    <row r="84" spans="1:9" s="64" customFormat="1" ht="22">
      <c r="A84" s="32" t="s">
        <v>263</v>
      </c>
      <c r="B84" s="32" t="s">
        <v>263</v>
      </c>
      <c r="C84" s="66"/>
      <c r="D84" s="67"/>
      <c r="E84" s="68"/>
      <c r="F84" s="12">
        <v>400</v>
      </c>
      <c r="G84" s="13">
        <f>F84*J$1</f>
        <v>424</v>
      </c>
      <c r="H84" s="13">
        <f>F84*J$2</f>
        <v>300</v>
      </c>
      <c r="I84" s="66"/>
    </row>
    <row r="85" spans="1:9" s="64" customFormat="1" ht="22">
      <c r="A85" s="32" t="s">
        <v>264</v>
      </c>
      <c r="B85" s="32" t="s">
        <v>264</v>
      </c>
      <c r="C85" s="66"/>
      <c r="D85" s="67"/>
      <c r="E85" s="68"/>
      <c r="F85" s="12">
        <v>855</v>
      </c>
      <c r="G85" s="13">
        <f>F85*J$1</f>
        <v>906.30000000000007</v>
      </c>
      <c r="H85" s="13">
        <f>F85*J$2</f>
        <v>641.25</v>
      </c>
      <c r="I85" s="66"/>
    </row>
    <row r="86" spans="1:9" s="64" customFormat="1" ht="22">
      <c r="A86" s="32" t="s">
        <v>265</v>
      </c>
      <c r="B86" s="32" t="s">
        <v>265</v>
      </c>
      <c r="C86" s="66"/>
      <c r="D86" s="67"/>
      <c r="E86" s="68"/>
      <c r="F86" s="12">
        <v>975</v>
      </c>
      <c r="G86" s="13">
        <f t="shared" ref="G86:G92" si="8">F86*J$1</f>
        <v>1033.5</v>
      </c>
      <c r="H86" s="13">
        <f t="shared" ref="H86:H92" si="9">F86*J$2</f>
        <v>731.25</v>
      </c>
      <c r="I86" s="66"/>
    </row>
    <row r="87" spans="1:9" s="64" customFormat="1" ht="22">
      <c r="A87" s="32" t="s">
        <v>266</v>
      </c>
      <c r="B87" s="32" t="s">
        <v>266</v>
      </c>
      <c r="C87" s="66"/>
      <c r="D87" s="67"/>
      <c r="E87" s="68"/>
      <c r="F87" s="12">
        <v>600</v>
      </c>
      <c r="G87" s="13">
        <f t="shared" si="8"/>
        <v>636</v>
      </c>
      <c r="H87" s="13">
        <f t="shared" si="9"/>
        <v>450</v>
      </c>
      <c r="I87" s="66"/>
    </row>
    <row r="88" spans="1:9" s="64" customFormat="1" ht="22">
      <c r="A88" s="32" t="s">
        <v>267</v>
      </c>
      <c r="B88" s="32" t="s">
        <v>268</v>
      </c>
      <c r="C88" s="66"/>
      <c r="D88" s="67"/>
      <c r="E88" s="68"/>
      <c r="F88" s="12">
        <v>157.5</v>
      </c>
      <c r="G88" s="13">
        <f t="shared" si="8"/>
        <v>166.95000000000002</v>
      </c>
      <c r="H88" s="13">
        <f t="shared" si="9"/>
        <v>118.125</v>
      </c>
      <c r="I88" s="66"/>
    </row>
    <row r="89" spans="1:9" s="64" customFormat="1" ht="22">
      <c r="A89" s="32" t="s">
        <v>267</v>
      </c>
      <c r="B89" s="32" t="s">
        <v>269</v>
      </c>
      <c r="C89" s="66"/>
      <c r="D89" s="67"/>
      <c r="E89" s="68"/>
      <c r="F89" s="12">
        <v>127.5</v>
      </c>
      <c r="G89" s="13">
        <f t="shared" si="8"/>
        <v>135.15</v>
      </c>
      <c r="H89" s="13">
        <f t="shared" si="9"/>
        <v>95.625</v>
      </c>
      <c r="I89" s="66"/>
    </row>
    <row r="90" spans="1:9" s="64" customFormat="1" ht="22">
      <c r="A90" s="32" t="s">
        <v>270</v>
      </c>
      <c r="B90" s="32" t="s">
        <v>271</v>
      </c>
      <c r="C90" s="66"/>
      <c r="D90" s="67"/>
      <c r="E90" s="68"/>
      <c r="F90" s="12">
        <v>337.5</v>
      </c>
      <c r="G90" s="13">
        <f t="shared" si="8"/>
        <v>357.75</v>
      </c>
      <c r="H90" s="13">
        <f t="shared" si="9"/>
        <v>253.125</v>
      </c>
      <c r="I90" s="66"/>
    </row>
    <row r="91" spans="1:9" s="64" customFormat="1" ht="22">
      <c r="A91" s="32" t="s">
        <v>272</v>
      </c>
      <c r="B91" s="32" t="s">
        <v>272</v>
      </c>
      <c r="C91" s="66"/>
      <c r="D91" s="67"/>
      <c r="E91" s="68"/>
      <c r="F91" s="12">
        <v>337.5</v>
      </c>
      <c r="G91" s="13">
        <f t="shared" si="8"/>
        <v>357.75</v>
      </c>
      <c r="H91" s="13">
        <f t="shared" si="9"/>
        <v>253.125</v>
      </c>
      <c r="I91" s="66"/>
    </row>
    <row r="92" spans="1:9" s="64" customFormat="1" ht="22">
      <c r="A92" s="32" t="s">
        <v>273</v>
      </c>
      <c r="B92" s="32" t="s">
        <v>274</v>
      </c>
      <c r="C92" s="66"/>
      <c r="D92" s="67"/>
      <c r="E92" s="68"/>
      <c r="F92" s="12">
        <v>337.5</v>
      </c>
      <c r="G92" s="13">
        <f t="shared" si="8"/>
        <v>357.75</v>
      </c>
      <c r="H92" s="13">
        <f t="shared" si="9"/>
        <v>253.125</v>
      </c>
      <c r="I92" s="66"/>
    </row>
    <row r="94" spans="1:9" ht="15.5">
      <c r="A94" s="63"/>
      <c r="B94" s="1"/>
      <c r="C94" s="1"/>
      <c r="D94" s="2"/>
      <c r="E94" s="2"/>
      <c r="F94" s="3"/>
      <c r="G94" s="1"/>
      <c r="H94" s="1"/>
      <c r="I94" s="1"/>
    </row>
    <row r="95" spans="1:9" ht="24.5">
      <c r="A95" s="63"/>
      <c r="B95" s="4" t="s">
        <v>283</v>
      </c>
      <c r="C95" s="1"/>
      <c r="D95" s="5">
        <f>D80</f>
        <v>42112</v>
      </c>
      <c r="E95" s="6"/>
      <c r="F95" s="7" t="s">
        <v>287</v>
      </c>
      <c r="G95" s="1"/>
      <c r="H95" s="1"/>
      <c r="I95" s="1"/>
    </row>
    <row r="96" spans="1:9" ht="15.5">
      <c r="A96" s="63"/>
      <c r="B96" s="1"/>
      <c r="C96" s="1"/>
      <c r="D96" s="2"/>
      <c r="E96" s="2"/>
      <c r="F96" s="3"/>
      <c r="G96" s="1"/>
      <c r="H96" s="1"/>
      <c r="I96" s="1"/>
    </row>
    <row r="97" spans="1:9" ht="18">
      <c r="A97" s="8" t="s">
        <v>2</v>
      </c>
      <c r="B97" s="8" t="s">
        <v>3</v>
      </c>
      <c r="C97" s="8" t="s">
        <v>4</v>
      </c>
      <c r="D97" s="8" t="s">
        <v>5</v>
      </c>
      <c r="E97" s="8" t="s">
        <v>6</v>
      </c>
      <c r="F97" s="9" t="s">
        <v>7</v>
      </c>
      <c r="G97" s="9" t="s">
        <v>8</v>
      </c>
      <c r="H97" s="8" t="s">
        <v>9</v>
      </c>
      <c r="I97" s="1"/>
    </row>
    <row r="98" spans="1:9" ht="18">
      <c r="A98" s="8"/>
      <c r="B98" s="65" t="s">
        <v>181</v>
      </c>
      <c r="C98" s="8"/>
      <c r="D98" s="8"/>
      <c r="E98" s="8"/>
      <c r="F98" s="11" t="s">
        <v>182</v>
      </c>
      <c r="G98" s="1"/>
      <c r="H98" s="1"/>
      <c r="I98" s="1"/>
    </row>
    <row r="100" spans="1:9" s="64" customFormat="1" ht="22">
      <c r="A100" s="32" t="s">
        <v>285</v>
      </c>
      <c r="B100" s="32" t="s">
        <v>284</v>
      </c>
      <c r="C100" s="78">
        <v>8</v>
      </c>
      <c r="D100" s="67"/>
      <c r="E100" s="68"/>
      <c r="F100" s="12">
        <v>5.85</v>
      </c>
      <c r="G100" s="13">
        <f>F100*J$1</f>
        <v>6.2009999999999996</v>
      </c>
      <c r="H100" s="13">
        <f>F100*J$2</f>
        <v>4.3874999999999993</v>
      </c>
      <c r="I100" s="66"/>
    </row>
    <row r="101" spans="1:9" s="64" customFormat="1" ht="22">
      <c r="A101" s="32" t="s">
        <v>286</v>
      </c>
      <c r="B101" s="32" t="s">
        <v>284</v>
      </c>
      <c r="C101" s="78">
        <v>16</v>
      </c>
      <c r="D101" s="67"/>
      <c r="E101" s="68"/>
      <c r="F101" s="12">
        <v>10.8</v>
      </c>
      <c r="G101" s="13">
        <f>F101*J$1</f>
        <v>11.448000000000002</v>
      </c>
      <c r="H101" s="13">
        <f>F101*J$2</f>
        <v>8.1000000000000014</v>
      </c>
      <c r="I101" s="66"/>
    </row>
  </sheetData>
  <phoneticPr fontId="0" type="noConversion"/>
  <printOptions gridLines="1"/>
  <pageMargins left="0.70866141732283472" right="0.70866141732283472" top="0.74803149606299213" bottom="0.74803149606299213" header="0.31496062992125984" footer="0.31496062992125984"/>
  <pageSetup paperSize="9" scale="75" orientation="landscape" r:id="rId1"/>
  <rowBreaks count="2" manualBreakCount="2">
    <brk id="32" max="7" man="1"/>
    <brk id="9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9"/>
  <sheetViews>
    <sheetView topLeftCell="A3" workbookViewId="0">
      <selection activeCell="H1" sqref="A1:H19"/>
    </sheetView>
  </sheetViews>
  <sheetFormatPr defaultRowHeight="14.5"/>
  <cols>
    <col min="1" max="1" width="17.81640625" bestFit="1" customWidth="1"/>
    <col min="2" max="2" width="37.1796875" customWidth="1"/>
    <col min="3" max="3" width="3" bestFit="1" customWidth="1"/>
    <col min="4" max="4" width="47.1796875" bestFit="1" customWidth="1"/>
    <col min="5" max="5" width="27.54296875" bestFit="1" customWidth="1"/>
    <col min="6" max="8" width="8" customWidth="1"/>
  </cols>
  <sheetData>
    <row r="1" spans="1:10" ht="15.5">
      <c r="A1" s="1"/>
      <c r="B1" s="1"/>
      <c r="C1" s="1"/>
      <c r="D1" s="2"/>
      <c r="E1" s="2"/>
      <c r="F1" s="1"/>
      <c r="G1" s="1"/>
      <c r="H1" s="1"/>
      <c r="I1" t="s">
        <v>8</v>
      </c>
      <c r="J1" s="18">
        <v>1.1499999999999999</v>
      </c>
    </row>
    <row r="2" spans="1:10" ht="24.5">
      <c r="A2" s="1"/>
      <c r="B2" s="4" t="s">
        <v>31</v>
      </c>
      <c r="C2" s="1"/>
      <c r="D2" s="5">
        <f ca="1">'TESSUTI ECCLESIASTICI'!D2</f>
        <v>42112</v>
      </c>
      <c r="E2" s="5"/>
      <c r="F2" s="7" t="s">
        <v>32</v>
      </c>
      <c r="G2" s="1"/>
      <c r="H2" s="1"/>
      <c r="I2" t="s">
        <v>9</v>
      </c>
      <c r="J2" s="18">
        <v>0.75</v>
      </c>
    </row>
    <row r="3" spans="1:10" ht="15.5">
      <c r="A3" s="1"/>
      <c r="B3" s="1"/>
      <c r="C3" s="1"/>
      <c r="D3" s="2"/>
      <c r="E3" s="2"/>
      <c r="F3" s="1"/>
      <c r="G3" s="1"/>
      <c r="H3" s="1"/>
    </row>
    <row r="4" spans="1:10" ht="18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9" t="s">
        <v>8</v>
      </c>
      <c r="H4" s="8" t="s">
        <v>9</v>
      </c>
    </row>
    <row r="5" spans="1:10" ht="15.5">
      <c r="A5" s="1"/>
      <c r="B5" s="1"/>
      <c r="C5" s="1"/>
      <c r="D5" s="2"/>
      <c r="E5" s="2"/>
      <c r="F5" s="11" t="s">
        <v>33</v>
      </c>
      <c r="G5" s="18"/>
    </row>
    <row r="6" spans="1:10" ht="15.5">
      <c r="A6" s="1"/>
      <c r="B6" s="1" t="s">
        <v>34</v>
      </c>
      <c r="C6" s="1"/>
      <c r="D6" s="2"/>
      <c r="E6" s="2"/>
      <c r="F6" s="1"/>
      <c r="G6" s="18"/>
    </row>
    <row r="8" spans="1:10" ht="22">
      <c r="A8" s="49" t="s">
        <v>230</v>
      </c>
      <c r="B8" s="1" t="s">
        <v>231</v>
      </c>
      <c r="C8" s="1">
        <v>90</v>
      </c>
      <c r="D8" s="27"/>
      <c r="E8" s="2"/>
      <c r="F8" s="59">
        <v>4.8</v>
      </c>
      <c r="G8" s="13">
        <f>F8*J$1</f>
        <v>5.52</v>
      </c>
      <c r="H8" s="13">
        <f>F8*J$2</f>
        <v>3.5999999999999996</v>
      </c>
    </row>
    <row r="9" spans="1:10" ht="22">
      <c r="A9" s="49" t="s">
        <v>113</v>
      </c>
      <c r="B9" s="1" t="s">
        <v>114</v>
      </c>
      <c r="C9" s="1">
        <v>90</v>
      </c>
      <c r="D9" s="27" t="s">
        <v>229</v>
      </c>
      <c r="E9" s="2"/>
      <c r="F9" s="59">
        <v>3.76</v>
      </c>
      <c r="G9" s="13">
        <f>F9*J$1</f>
        <v>4.3239999999999998</v>
      </c>
      <c r="H9" s="13">
        <f>F9*J$2</f>
        <v>2.82</v>
      </c>
    </row>
    <row r="10" spans="1:10" ht="22">
      <c r="A10" s="49"/>
      <c r="B10" s="1"/>
      <c r="C10" s="1"/>
      <c r="D10" s="27" t="s">
        <v>228</v>
      </c>
      <c r="E10" s="2"/>
      <c r="F10" s="59"/>
      <c r="G10" s="13"/>
      <c r="H10" s="13"/>
    </row>
    <row r="11" spans="1:10" ht="15.5">
      <c r="A11" s="1"/>
      <c r="B11" s="1"/>
      <c r="C11" s="1"/>
      <c r="D11" s="2"/>
      <c r="E11" s="2"/>
      <c r="F11" s="1"/>
      <c r="G11" s="18"/>
    </row>
    <row r="12" spans="1:10" ht="24.5">
      <c r="A12" s="1"/>
      <c r="B12" s="4" t="s">
        <v>31</v>
      </c>
      <c r="C12" s="1"/>
      <c r="D12" s="5">
        <f>D2</f>
        <v>42112</v>
      </c>
      <c r="E12" s="5"/>
      <c r="F12" s="7" t="s">
        <v>35</v>
      </c>
      <c r="G12" s="18"/>
    </row>
    <row r="13" spans="1:10" ht="24.5">
      <c r="A13" s="1"/>
      <c r="B13" s="4" t="s">
        <v>36</v>
      </c>
      <c r="C13" s="1"/>
      <c r="D13" s="2"/>
      <c r="E13" s="2"/>
      <c r="F13" s="1"/>
      <c r="G13" s="18"/>
    </row>
    <row r="14" spans="1:10" ht="18">
      <c r="A14" s="8" t="s">
        <v>2</v>
      </c>
      <c r="B14" s="8" t="s">
        <v>3</v>
      </c>
      <c r="C14" s="8" t="s">
        <v>4</v>
      </c>
      <c r="D14" s="8" t="s">
        <v>5</v>
      </c>
      <c r="E14" s="8" t="s">
        <v>6</v>
      </c>
      <c r="F14" s="8" t="s">
        <v>7</v>
      </c>
      <c r="G14" s="9" t="s">
        <v>8</v>
      </c>
      <c r="H14" s="8" t="s">
        <v>9</v>
      </c>
    </row>
    <row r="15" spans="1:10" ht="15.5">
      <c r="A15" s="1"/>
      <c r="B15" s="1"/>
      <c r="C15" s="1"/>
      <c r="D15" s="2"/>
      <c r="E15" s="2"/>
      <c r="F15" s="11" t="s">
        <v>33</v>
      </c>
      <c r="G15" s="18"/>
    </row>
    <row r="16" spans="1:10" ht="15.5">
      <c r="A16" s="1"/>
      <c r="B16" s="1" t="s">
        <v>34</v>
      </c>
      <c r="C16" s="1"/>
      <c r="D16" s="2"/>
      <c r="E16" s="2"/>
      <c r="F16" s="1"/>
      <c r="G16" s="18"/>
    </row>
    <row r="18" spans="1:8" ht="22">
      <c r="A18" s="49" t="s">
        <v>111</v>
      </c>
      <c r="B18" s="1" t="s">
        <v>112</v>
      </c>
      <c r="C18" s="1">
        <v>20</v>
      </c>
      <c r="D18" s="2"/>
      <c r="E18" s="2" t="s">
        <v>110</v>
      </c>
      <c r="F18" s="59">
        <v>7.4</v>
      </c>
      <c r="G18" s="13">
        <f>F18*J$1</f>
        <v>8.51</v>
      </c>
      <c r="H18" s="13">
        <f>F18*J$2</f>
        <v>5.5500000000000007</v>
      </c>
    </row>
    <row r="19" spans="1:8" ht="22">
      <c r="A19" s="49" t="s">
        <v>108</v>
      </c>
      <c r="B19" s="1" t="s">
        <v>109</v>
      </c>
      <c r="C19" s="1">
        <v>20</v>
      </c>
      <c r="D19" s="2"/>
      <c r="E19" s="2" t="s">
        <v>110</v>
      </c>
      <c r="F19" s="59">
        <v>7.4</v>
      </c>
      <c r="G19" s="13">
        <f>F19*J$1</f>
        <v>8.51</v>
      </c>
      <c r="H19" s="13">
        <f>F19*J$2</f>
        <v>5.5500000000000007</v>
      </c>
    </row>
  </sheetData>
  <phoneticPr fontId="0" type="noConversion"/>
  <printOptions gridLines="1"/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1"/>
  <sheetViews>
    <sheetView workbookViewId="0">
      <selection activeCell="H11" sqref="A1:H11"/>
    </sheetView>
  </sheetViews>
  <sheetFormatPr defaultRowHeight="14.5"/>
  <cols>
    <col min="1" max="1" width="17.81640625" bestFit="1" customWidth="1"/>
    <col min="2" max="2" width="30.54296875" bestFit="1" customWidth="1"/>
    <col min="3" max="3" width="4" bestFit="1" customWidth="1"/>
    <col min="4" max="4" width="47.7265625" bestFit="1" customWidth="1"/>
    <col min="5" max="5" width="25.453125" bestFit="1" customWidth="1"/>
    <col min="6" max="6" width="8" customWidth="1"/>
    <col min="7" max="8" width="8" bestFit="1" customWidth="1"/>
    <col min="9" max="10" width="4.54296875" bestFit="1" customWidth="1"/>
  </cols>
  <sheetData>
    <row r="1" spans="1:10">
      <c r="A1" s="1"/>
      <c r="B1" s="1"/>
      <c r="C1" s="1"/>
      <c r="D1" s="1"/>
      <c r="E1" s="1"/>
      <c r="F1" s="1"/>
      <c r="G1" s="1"/>
      <c r="H1" s="1"/>
      <c r="I1" t="s">
        <v>8</v>
      </c>
      <c r="J1" s="18">
        <v>1.1499999999999999</v>
      </c>
    </row>
    <row r="2" spans="1:10" ht="15.5">
      <c r="A2" s="1"/>
      <c r="B2" s="1"/>
      <c r="C2" s="1"/>
      <c r="D2" s="2"/>
      <c r="E2" s="2"/>
      <c r="F2" s="1"/>
      <c r="G2" s="1"/>
      <c r="H2" s="1"/>
      <c r="I2" t="s">
        <v>9</v>
      </c>
      <c r="J2" s="18">
        <v>0.75</v>
      </c>
    </row>
    <row r="3" spans="1:10" ht="24.5">
      <c r="A3" s="1"/>
      <c r="B3" s="4" t="s">
        <v>37</v>
      </c>
      <c r="C3" s="1"/>
      <c r="D3" s="5">
        <f ca="1">'TESSUTI ECCLESIASTICI'!D2</f>
        <v>42112</v>
      </c>
      <c r="E3" s="5"/>
      <c r="F3" s="7" t="s">
        <v>38</v>
      </c>
      <c r="G3" s="1"/>
      <c r="H3" s="1"/>
    </row>
    <row r="4" spans="1:10" ht="15.5">
      <c r="A4" s="1"/>
      <c r="B4" s="1"/>
      <c r="C4" s="1"/>
      <c r="D4" s="2"/>
      <c r="E4" s="2"/>
      <c r="F4" s="1"/>
    </row>
    <row r="5" spans="1:10" ht="18">
      <c r="A5" s="8" t="s">
        <v>2</v>
      </c>
      <c r="B5" s="8" t="s">
        <v>3</v>
      </c>
      <c r="C5" s="8" t="s">
        <v>4</v>
      </c>
      <c r="D5" s="8" t="s">
        <v>5</v>
      </c>
      <c r="E5" s="8" t="s">
        <v>6</v>
      </c>
      <c r="F5" s="8" t="s">
        <v>7</v>
      </c>
      <c r="G5" s="9" t="s">
        <v>8</v>
      </c>
      <c r="H5" s="8" t="s">
        <v>9</v>
      </c>
    </row>
    <row r="6" spans="1:10" ht="15.5">
      <c r="A6" s="1"/>
      <c r="B6" s="1"/>
      <c r="C6" s="1"/>
      <c r="D6" s="2"/>
      <c r="E6" s="2"/>
      <c r="F6" s="11" t="s">
        <v>33</v>
      </c>
    </row>
    <row r="7" spans="1:10" ht="15.5">
      <c r="A7" s="1"/>
      <c r="B7" s="1" t="s">
        <v>39</v>
      </c>
      <c r="C7" s="1"/>
      <c r="D7" s="2"/>
      <c r="E7" s="2"/>
      <c r="F7" s="1"/>
    </row>
    <row r="9" spans="1:10" ht="22">
      <c r="A9" s="49" t="s">
        <v>115</v>
      </c>
      <c r="B9" s="1" t="s">
        <v>116</v>
      </c>
      <c r="C9" s="1">
        <v>180</v>
      </c>
      <c r="D9" s="27" t="s">
        <v>49</v>
      </c>
      <c r="E9" s="2" t="s">
        <v>40</v>
      </c>
      <c r="F9" s="13">
        <v>6.5</v>
      </c>
      <c r="G9" s="13">
        <f>F9*J$1</f>
        <v>7.4749999999999996</v>
      </c>
      <c r="H9" s="13">
        <f>F9*J$2</f>
        <v>4.875</v>
      </c>
      <c r="J9" s="18"/>
    </row>
    <row r="10" spans="1:10" ht="22">
      <c r="A10" s="49" t="s">
        <v>117</v>
      </c>
      <c r="B10" s="1" t="s">
        <v>118</v>
      </c>
      <c r="C10" s="1">
        <v>180</v>
      </c>
      <c r="D10" s="27" t="s">
        <v>119</v>
      </c>
      <c r="E10" s="2" t="s">
        <v>120</v>
      </c>
      <c r="F10" s="13">
        <v>5.8</v>
      </c>
      <c r="G10" s="13">
        <f>F10*J$1</f>
        <v>6.669999999999999</v>
      </c>
      <c r="H10" s="13">
        <f>F10*J$2</f>
        <v>4.3499999999999996</v>
      </c>
      <c r="J10" s="18"/>
    </row>
    <row r="11" spans="1:10" ht="22">
      <c r="A11" s="49" t="s">
        <v>121</v>
      </c>
      <c r="B11" s="1" t="s">
        <v>122</v>
      </c>
      <c r="C11" s="1">
        <v>180</v>
      </c>
      <c r="D11" s="27" t="s">
        <v>119</v>
      </c>
      <c r="E11" s="2" t="s">
        <v>120</v>
      </c>
      <c r="F11" s="13">
        <v>5.8</v>
      </c>
      <c r="G11" s="13">
        <f>F11*J$1</f>
        <v>6.669999999999999</v>
      </c>
      <c r="H11" s="13">
        <f>F11*J$2</f>
        <v>4.3499999999999996</v>
      </c>
      <c r="J11" s="18"/>
    </row>
  </sheetData>
  <phoneticPr fontId="0" type="noConversion"/>
  <printOptions gridLines="1"/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8"/>
  <sheetViews>
    <sheetView topLeftCell="A11" workbookViewId="0">
      <selection activeCell="H18" sqref="A1:H18"/>
    </sheetView>
  </sheetViews>
  <sheetFormatPr defaultRowHeight="14.5"/>
  <cols>
    <col min="1" max="1" width="17.81640625" bestFit="1" customWidth="1"/>
    <col min="2" max="2" width="31.7265625" bestFit="1" customWidth="1"/>
    <col min="3" max="3" width="3" bestFit="1" customWidth="1"/>
    <col min="4" max="4" width="10.81640625" bestFit="1" customWidth="1"/>
    <col min="5" max="5" width="22.81640625" bestFit="1" customWidth="1"/>
    <col min="6" max="6" width="8.453125" bestFit="1" customWidth="1"/>
    <col min="7" max="8" width="8" bestFit="1" customWidth="1"/>
    <col min="9" max="10" width="4.54296875" bestFit="1" customWidth="1"/>
  </cols>
  <sheetData>
    <row r="1" spans="1:12" ht="15.5">
      <c r="A1" s="1"/>
      <c r="B1" s="1"/>
      <c r="C1" s="50"/>
      <c r="D1" s="2"/>
      <c r="E1" s="2"/>
      <c r="F1" s="3"/>
      <c r="G1" s="1"/>
      <c r="H1" s="1"/>
      <c r="I1" t="s">
        <v>8</v>
      </c>
      <c r="J1" s="18">
        <v>1.1499999999999999</v>
      </c>
      <c r="L1" s="18"/>
    </row>
    <row r="2" spans="1:12" ht="24.5">
      <c r="A2" s="1"/>
      <c r="B2" s="4" t="s">
        <v>41</v>
      </c>
      <c r="C2" s="50"/>
      <c r="D2" s="1"/>
      <c r="E2" s="5">
        <f ca="1">'TESSUTI ECCLESIASTICI'!D2</f>
        <v>42112</v>
      </c>
      <c r="F2" s="7" t="s">
        <v>42</v>
      </c>
      <c r="G2" s="1"/>
      <c r="H2" s="1"/>
      <c r="I2" t="s">
        <v>9</v>
      </c>
      <c r="J2" s="18">
        <v>0.75</v>
      </c>
      <c r="L2" s="18"/>
    </row>
    <row r="3" spans="1:12" ht="15.5">
      <c r="A3" s="1"/>
      <c r="B3" s="1"/>
      <c r="C3" s="50"/>
      <c r="D3" s="2"/>
      <c r="E3" s="2"/>
      <c r="F3" s="3"/>
      <c r="G3" s="1"/>
      <c r="H3" s="1"/>
      <c r="L3" s="18"/>
    </row>
    <row r="4" spans="1:12" ht="18">
      <c r="A4" s="8" t="s">
        <v>2</v>
      </c>
      <c r="B4" s="8" t="s">
        <v>3</v>
      </c>
      <c r="C4" s="51" t="s">
        <v>4</v>
      </c>
      <c r="D4" s="8" t="s">
        <v>5</v>
      </c>
      <c r="E4" s="8" t="s">
        <v>6</v>
      </c>
      <c r="F4" s="9" t="s">
        <v>7</v>
      </c>
      <c r="G4" s="9" t="s">
        <v>8</v>
      </c>
      <c r="H4" s="8" t="s">
        <v>9</v>
      </c>
      <c r="L4" s="18"/>
    </row>
    <row r="5" spans="1:12" ht="18">
      <c r="A5" s="8"/>
      <c r="B5" s="21" t="s">
        <v>43</v>
      </c>
      <c r="C5" s="51"/>
      <c r="D5" s="8"/>
      <c r="E5" s="8"/>
      <c r="F5" s="11" t="s">
        <v>33</v>
      </c>
      <c r="L5" s="18"/>
    </row>
    <row r="6" spans="1:12" ht="22">
      <c r="A6" s="24" t="s">
        <v>243</v>
      </c>
      <c r="B6" s="52" t="s">
        <v>244</v>
      </c>
      <c r="C6" s="53">
        <v>30</v>
      </c>
      <c r="D6" s="1"/>
      <c r="E6" s="28" t="s">
        <v>245</v>
      </c>
      <c r="F6" s="13">
        <v>2.2999999999999998</v>
      </c>
      <c r="G6" s="13">
        <f t="shared" ref="G6:G13" si="0">F6*J$1</f>
        <v>2.6449999999999996</v>
      </c>
      <c r="H6" s="13">
        <f t="shared" ref="H6:H13" si="1">F6*J$2</f>
        <v>1.7249999999999999</v>
      </c>
      <c r="J6" s="18"/>
      <c r="L6" s="18"/>
    </row>
    <row r="7" spans="1:12" ht="22">
      <c r="A7" s="24" t="s">
        <v>246</v>
      </c>
      <c r="B7" s="52" t="s">
        <v>244</v>
      </c>
      <c r="C7" s="53">
        <v>50</v>
      </c>
      <c r="D7" s="1"/>
      <c r="E7" s="28" t="s">
        <v>245</v>
      </c>
      <c r="F7" s="13">
        <v>3.53</v>
      </c>
      <c r="G7" s="13">
        <f t="shared" si="0"/>
        <v>4.0594999999999999</v>
      </c>
      <c r="H7" s="13">
        <f t="shared" si="1"/>
        <v>2.6475</v>
      </c>
    </row>
    <row r="8" spans="1:12" ht="22">
      <c r="A8" s="24" t="s">
        <v>247</v>
      </c>
      <c r="B8" s="52" t="s">
        <v>244</v>
      </c>
      <c r="C8" s="53">
        <v>80</v>
      </c>
      <c r="D8" s="1"/>
      <c r="E8" s="28" t="s">
        <v>245</v>
      </c>
      <c r="F8" s="13">
        <v>4.7300000000000004</v>
      </c>
      <c r="G8" s="13">
        <f t="shared" si="0"/>
        <v>5.4394999999999998</v>
      </c>
      <c r="H8" s="13">
        <f t="shared" si="1"/>
        <v>3.5475000000000003</v>
      </c>
    </row>
    <row r="9" spans="1:12" ht="22">
      <c r="A9" s="24" t="s">
        <v>248</v>
      </c>
      <c r="B9" s="52" t="s">
        <v>249</v>
      </c>
      <c r="C9" s="53">
        <v>30</v>
      </c>
      <c r="D9" s="1"/>
      <c r="E9" s="28" t="s">
        <v>245</v>
      </c>
      <c r="F9" s="13">
        <v>3.35</v>
      </c>
      <c r="G9" s="13">
        <f t="shared" si="0"/>
        <v>3.8524999999999996</v>
      </c>
      <c r="H9" s="13">
        <f t="shared" si="1"/>
        <v>2.5125000000000002</v>
      </c>
      <c r="J9" s="18"/>
      <c r="L9" s="18"/>
    </row>
    <row r="10" spans="1:12" ht="22">
      <c r="A10" s="24" t="s">
        <v>250</v>
      </c>
      <c r="B10" s="52" t="s">
        <v>249</v>
      </c>
      <c r="C10" s="53">
        <v>50</v>
      </c>
      <c r="D10" s="1"/>
      <c r="E10" s="28" t="s">
        <v>245</v>
      </c>
      <c r="F10" s="13">
        <v>4.53</v>
      </c>
      <c r="G10" s="13">
        <f t="shared" si="0"/>
        <v>5.2095000000000002</v>
      </c>
      <c r="H10" s="13">
        <f t="shared" si="1"/>
        <v>3.3975</v>
      </c>
      <c r="J10" s="18"/>
      <c r="L10" s="18"/>
    </row>
    <row r="11" spans="1:12" ht="22">
      <c r="A11" s="24" t="s">
        <v>251</v>
      </c>
      <c r="B11" s="52" t="s">
        <v>249</v>
      </c>
      <c r="C11" s="53">
        <v>80</v>
      </c>
      <c r="D11" s="1"/>
      <c r="E11" s="28" t="s">
        <v>245</v>
      </c>
      <c r="F11" s="13">
        <v>6.01</v>
      </c>
      <c r="G11" s="13">
        <f t="shared" si="0"/>
        <v>6.9114999999999993</v>
      </c>
      <c r="H11" s="13">
        <f t="shared" si="1"/>
        <v>4.5075000000000003</v>
      </c>
      <c r="J11" s="18"/>
      <c r="L11" s="18"/>
    </row>
    <row r="12" spans="1:12" ht="22">
      <c r="A12" s="24" t="s">
        <v>252</v>
      </c>
      <c r="B12" s="52" t="s">
        <v>253</v>
      </c>
      <c r="C12" s="53">
        <v>25</v>
      </c>
      <c r="D12" s="1"/>
      <c r="E12" s="28" t="s">
        <v>245</v>
      </c>
      <c r="F12" s="13">
        <v>2.7</v>
      </c>
      <c r="G12" s="13">
        <f t="shared" si="0"/>
        <v>3.105</v>
      </c>
      <c r="H12" s="13">
        <f t="shared" si="1"/>
        <v>2.0250000000000004</v>
      </c>
      <c r="J12" s="18"/>
      <c r="L12" s="18"/>
    </row>
    <row r="13" spans="1:12" ht="22">
      <c r="A13" s="24" t="s">
        <v>254</v>
      </c>
      <c r="B13" s="52" t="s">
        <v>257</v>
      </c>
      <c r="C13" s="53">
        <v>25</v>
      </c>
      <c r="D13" s="1"/>
      <c r="E13" s="28" t="s">
        <v>245</v>
      </c>
      <c r="F13" s="13">
        <v>2.7</v>
      </c>
      <c r="G13" s="13">
        <f t="shared" si="0"/>
        <v>3.105</v>
      </c>
      <c r="H13" s="13">
        <f t="shared" si="1"/>
        <v>2.0250000000000004</v>
      </c>
      <c r="J13" s="18"/>
      <c r="L13" s="18"/>
    </row>
    <row r="14" spans="1:12" ht="22">
      <c r="A14" s="24" t="s">
        <v>255</v>
      </c>
      <c r="B14" s="52" t="s">
        <v>257</v>
      </c>
      <c r="C14" s="53">
        <v>40</v>
      </c>
      <c r="D14" s="1"/>
      <c r="E14" s="28" t="s">
        <v>245</v>
      </c>
      <c r="F14" s="13">
        <v>3.78</v>
      </c>
      <c r="G14" s="13">
        <f>F14*J$1</f>
        <v>4.3469999999999995</v>
      </c>
      <c r="H14" s="13">
        <f>F14*J$2</f>
        <v>2.835</v>
      </c>
      <c r="J14" s="18"/>
      <c r="L14" s="18"/>
    </row>
    <row r="15" spans="1:12" ht="22">
      <c r="A15" s="24" t="s">
        <v>256</v>
      </c>
      <c r="B15" s="52" t="s">
        <v>257</v>
      </c>
      <c r="C15" s="53">
        <v>65</v>
      </c>
      <c r="D15" s="1"/>
      <c r="E15" s="28" t="s">
        <v>245</v>
      </c>
      <c r="F15" s="13">
        <v>5.22</v>
      </c>
      <c r="G15" s="13">
        <f>F15*J$1</f>
        <v>6.0029999999999992</v>
      </c>
      <c r="H15" s="13">
        <f>F15*J$2</f>
        <v>3.915</v>
      </c>
      <c r="J15" s="18"/>
      <c r="L15" s="18"/>
    </row>
    <row r="16" spans="1:12" ht="22">
      <c r="A16" s="24" t="s">
        <v>258</v>
      </c>
      <c r="B16" s="52" t="s">
        <v>253</v>
      </c>
      <c r="C16" s="53">
        <v>25</v>
      </c>
      <c r="D16" s="1"/>
      <c r="E16" s="28" t="s">
        <v>245</v>
      </c>
      <c r="F16" s="13">
        <v>2.7</v>
      </c>
      <c r="G16" s="13">
        <f>F16*J$1</f>
        <v>3.105</v>
      </c>
      <c r="H16" s="13">
        <f>F16*J$2</f>
        <v>2.0250000000000004</v>
      </c>
      <c r="J16" s="18"/>
      <c r="L16" s="18"/>
    </row>
    <row r="17" spans="1:12" ht="22">
      <c r="A17" s="24" t="s">
        <v>259</v>
      </c>
      <c r="B17" s="52" t="s">
        <v>253</v>
      </c>
      <c r="C17" s="53">
        <v>40</v>
      </c>
      <c r="D17" s="1"/>
      <c r="E17" s="28" t="s">
        <v>245</v>
      </c>
      <c r="F17" s="13">
        <v>3.78</v>
      </c>
      <c r="G17" s="13">
        <f>F17*J$1</f>
        <v>4.3469999999999995</v>
      </c>
      <c r="H17" s="13">
        <f>F17*J$2</f>
        <v>2.835</v>
      </c>
      <c r="J17" s="18"/>
      <c r="L17" s="18"/>
    </row>
    <row r="18" spans="1:12" ht="22">
      <c r="A18" s="24" t="s">
        <v>260</v>
      </c>
      <c r="B18" s="52" t="s">
        <v>253</v>
      </c>
      <c r="C18" s="53">
        <v>65</v>
      </c>
      <c r="D18" s="1"/>
      <c r="E18" s="28" t="s">
        <v>245</v>
      </c>
      <c r="F18" s="13">
        <v>5.22</v>
      </c>
      <c r="G18" s="13">
        <f>F18*J$1</f>
        <v>6.0029999999999992</v>
      </c>
      <c r="H18" s="13">
        <f>F18*J$2</f>
        <v>3.915</v>
      </c>
      <c r="J18" s="18"/>
      <c r="L18" s="18"/>
    </row>
  </sheetData>
  <phoneticPr fontId="0" type="noConversion"/>
  <printOptions gridLines="1"/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J31"/>
  <sheetViews>
    <sheetView topLeftCell="A16" workbookViewId="0">
      <selection activeCell="A3" sqref="A3:IV3"/>
    </sheetView>
  </sheetViews>
  <sheetFormatPr defaultRowHeight="14.5"/>
  <cols>
    <col min="1" max="1" width="17.81640625" bestFit="1" customWidth="1"/>
    <col min="2" max="2" width="44.81640625" bestFit="1" customWidth="1"/>
    <col min="3" max="3" width="3" bestFit="1" customWidth="1"/>
    <col min="4" max="4" width="12.7265625" bestFit="1" customWidth="1"/>
    <col min="5" max="5" width="27.81640625" bestFit="1" customWidth="1"/>
    <col min="6" max="8" width="9.81640625" bestFit="1" customWidth="1"/>
    <col min="9" max="9" width="13.1796875" bestFit="1" customWidth="1"/>
  </cols>
  <sheetData>
    <row r="1" spans="1:10" ht="15.5">
      <c r="A1" s="1"/>
      <c r="B1" s="1"/>
      <c r="C1" s="1"/>
      <c r="D1" s="2"/>
      <c r="E1" s="2"/>
      <c r="F1" s="3"/>
      <c r="G1" s="1"/>
      <c r="H1" s="1"/>
      <c r="I1" t="s">
        <v>8</v>
      </c>
      <c r="J1" s="18">
        <v>1.1499999999999999</v>
      </c>
    </row>
    <row r="2" spans="1:10" ht="24.5">
      <c r="A2" s="1"/>
      <c r="B2" s="4" t="s">
        <v>193</v>
      </c>
      <c r="C2" s="1"/>
      <c r="D2" s="5">
        <f ca="1">'TESSUTI ECCLESIASTICI'!D2</f>
        <v>42112</v>
      </c>
      <c r="E2" s="6"/>
      <c r="F2" s="7" t="s">
        <v>194</v>
      </c>
      <c r="G2" s="1"/>
      <c r="H2" s="1"/>
      <c r="I2" t="s">
        <v>9</v>
      </c>
      <c r="J2" s="18">
        <v>0.75</v>
      </c>
    </row>
    <row r="3" spans="1:10" ht="18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9" t="s">
        <v>7</v>
      </c>
      <c r="G3" s="9" t="s">
        <v>8</v>
      </c>
      <c r="H3" s="8" t="s">
        <v>9</v>
      </c>
    </row>
    <row r="4" spans="1:10">
      <c r="A4" s="1"/>
      <c r="B4" s="21" t="s">
        <v>186</v>
      </c>
      <c r="C4" s="73"/>
      <c r="D4" s="1"/>
      <c r="E4" s="42"/>
      <c r="F4" s="3"/>
    </row>
    <row r="5" spans="1:10" ht="22">
      <c r="A5" s="24">
        <v>25</v>
      </c>
      <c r="B5" s="52" t="s">
        <v>195</v>
      </c>
      <c r="C5" s="74">
        <v>16</v>
      </c>
      <c r="D5" s="1"/>
      <c r="E5" s="11"/>
      <c r="F5" s="13">
        <v>12.75</v>
      </c>
      <c r="G5" s="13">
        <f>F5*J$1</f>
        <v>14.6625</v>
      </c>
      <c r="H5" s="13">
        <f>F5*J$2</f>
        <v>9.5625</v>
      </c>
      <c r="J5" s="18"/>
    </row>
    <row r="6" spans="1:10" ht="22">
      <c r="A6" s="24">
        <v>26</v>
      </c>
      <c r="B6" s="52" t="s">
        <v>196</v>
      </c>
      <c r="C6" s="74">
        <v>10</v>
      </c>
      <c r="D6" s="1"/>
      <c r="E6" s="11"/>
      <c r="F6" s="13">
        <v>6.75</v>
      </c>
      <c r="G6" s="13">
        <f t="shared" ref="G6:G20" si="0">F6*J$1</f>
        <v>7.7624999999999993</v>
      </c>
      <c r="H6" s="13">
        <f t="shared" ref="H6:H20" si="1">F6*J$2</f>
        <v>5.0625</v>
      </c>
    </row>
    <row r="7" spans="1:10" ht="22">
      <c r="A7" s="24">
        <v>27</v>
      </c>
      <c r="B7" s="52" t="s">
        <v>197</v>
      </c>
      <c r="C7" s="74">
        <v>18</v>
      </c>
      <c r="D7" s="1"/>
      <c r="E7" s="11"/>
      <c r="F7" s="13">
        <v>19.5</v>
      </c>
      <c r="G7" s="13">
        <f t="shared" si="0"/>
        <v>22.424999999999997</v>
      </c>
      <c r="H7" s="13">
        <f t="shared" si="1"/>
        <v>14.625</v>
      </c>
    </row>
    <row r="8" spans="1:10" ht="22">
      <c r="A8" s="24">
        <v>28</v>
      </c>
      <c r="B8" s="52" t="s">
        <v>198</v>
      </c>
      <c r="C8" s="74">
        <v>8</v>
      </c>
      <c r="D8" s="1"/>
      <c r="E8" s="11"/>
      <c r="F8" s="13">
        <v>4.2</v>
      </c>
      <c r="G8" s="13">
        <f t="shared" si="0"/>
        <v>4.83</v>
      </c>
      <c r="H8" s="13">
        <f t="shared" si="1"/>
        <v>3.1500000000000004</v>
      </c>
    </row>
    <row r="9" spans="1:10" ht="22">
      <c r="A9" s="24">
        <v>29</v>
      </c>
      <c r="B9" s="52" t="s">
        <v>199</v>
      </c>
      <c r="C9" s="74">
        <v>18</v>
      </c>
      <c r="D9" s="1"/>
      <c r="E9" s="11"/>
      <c r="F9" s="13">
        <v>21</v>
      </c>
      <c r="G9" s="13">
        <f t="shared" si="0"/>
        <v>24.15</v>
      </c>
      <c r="H9" s="13">
        <f t="shared" si="1"/>
        <v>15.75</v>
      </c>
    </row>
    <row r="10" spans="1:10" ht="22">
      <c r="A10" s="32">
        <v>31</v>
      </c>
      <c r="B10" s="33" t="s">
        <v>200</v>
      </c>
      <c r="C10" s="34">
        <v>10</v>
      </c>
      <c r="D10" s="1"/>
      <c r="E10" s="11"/>
      <c r="F10" s="13">
        <v>8.6999999999999993</v>
      </c>
      <c r="G10" s="13">
        <f t="shared" si="0"/>
        <v>10.004999999999999</v>
      </c>
      <c r="H10" s="13">
        <f t="shared" si="1"/>
        <v>6.5249999999999995</v>
      </c>
    </row>
    <row r="11" spans="1:10" ht="22">
      <c r="A11" s="32">
        <v>32</v>
      </c>
      <c r="B11" s="33" t="s">
        <v>201</v>
      </c>
      <c r="C11" s="34"/>
      <c r="D11" s="1"/>
      <c r="E11" s="11"/>
      <c r="F11" s="13">
        <v>11.25</v>
      </c>
      <c r="G11" s="13">
        <f t="shared" si="0"/>
        <v>12.937499999999998</v>
      </c>
      <c r="H11" s="13">
        <f t="shared" si="1"/>
        <v>8.4375</v>
      </c>
    </row>
    <row r="12" spans="1:10" ht="22">
      <c r="A12" s="32">
        <v>33</v>
      </c>
      <c r="B12" s="33" t="s">
        <v>202</v>
      </c>
      <c r="C12" s="34"/>
      <c r="D12" s="1"/>
      <c r="E12" s="11"/>
      <c r="F12" s="13">
        <v>7.41</v>
      </c>
      <c r="G12" s="13">
        <f t="shared" si="0"/>
        <v>8.5214999999999996</v>
      </c>
      <c r="H12" s="13">
        <f t="shared" si="1"/>
        <v>5.5575000000000001</v>
      </c>
    </row>
    <row r="13" spans="1:10" ht="22">
      <c r="A13" s="32">
        <v>34</v>
      </c>
      <c r="B13" s="33" t="s">
        <v>203</v>
      </c>
      <c r="C13" s="34">
        <v>10</v>
      </c>
      <c r="D13" s="1"/>
      <c r="E13" s="11"/>
      <c r="F13" s="13">
        <v>3</v>
      </c>
      <c r="G13" s="13">
        <f t="shared" si="0"/>
        <v>3.4499999999999997</v>
      </c>
      <c r="H13" s="13">
        <f t="shared" si="1"/>
        <v>2.25</v>
      </c>
    </row>
    <row r="14" spans="1:10" ht="22">
      <c r="A14" s="32">
        <v>35</v>
      </c>
      <c r="B14" s="33" t="s">
        <v>204</v>
      </c>
      <c r="C14" s="34">
        <v>6</v>
      </c>
      <c r="D14" s="1"/>
      <c r="E14" s="11"/>
      <c r="F14" s="13">
        <v>1.5</v>
      </c>
      <c r="G14" s="13">
        <f t="shared" si="0"/>
        <v>1.7249999999999999</v>
      </c>
      <c r="H14" s="13">
        <f t="shared" si="1"/>
        <v>1.125</v>
      </c>
    </row>
    <row r="15" spans="1:10" ht="22">
      <c r="A15" s="32">
        <v>36</v>
      </c>
      <c r="B15" s="33" t="s">
        <v>205</v>
      </c>
      <c r="C15" s="34">
        <v>11</v>
      </c>
      <c r="D15" s="1"/>
      <c r="E15" s="11"/>
      <c r="F15" s="13">
        <v>1.95</v>
      </c>
      <c r="G15" s="13">
        <f t="shared" si="0"/>
        <v>2.2424999999999997</v>
      </c>
      <c r="H15" s="13">
        <f t="shared" si="1"/>
        <v>1.4624999999999999</v>
      </c>
    </row>
    <row r="16" spans="1:10" ht="22">
      <c r="A16" s="32">
        <v>37</v>
      </c>
      <c r="B16" s="33" t="s">
        <v>206</v>
      </c>
      <c r="C16" s="34">
        <v>11</v>
      </c>
      <c r="D16" s="1"/>
      <c r="E16" s="11"/>
      <c r="F16" s="13">
        <v>1.8</v>
      </c>
      <c r="G16" s="13">
        <f t="shared" si="0"/>
        <v>2.0699999999999998</v>
      </c>
      <c r="H16" s="13">
        <f t="shared" si="1"/>
        <v>1.35</v>
      </c>
    </row>
    <row r="17" spans="1:8" ht="22">
      <c r="A17" s="32">
        <v>38</v>
      </c>
      <c r="B17" s="33" t="s">
        <v>206</v>
      </c>
      <c r="C17" s="34">
        <v>14</v>
      </c>
      <c r="D17" s="1"/>
      <c r="E17" s="11"/>
      <c r="F17" s="13">
        <v>2.25</v>
      </c>
      <c r="G17" s="13">
        <f t="shared" si="0"/>
        <v>2.5874999999999999</v>
      </c>
      <c r="H17" s="13">
        <f t="shared" si="1"/>
        <v>1.6875</v>
      </c>
    </row>
    <row r="18" spans="1:8" ht="22">
      <c r="A18" s="32">
        <v>39</v>
      </c>
      <c r="B18" s="33" t="s">
        <v>207</v>
      </c>
      <c r="C18" s="34">
        <v>12</v>
      </c>
      <c r="F18" s="13">
        <v>1.8</v>
      </c>
      <c r="G18" s="13">
        <f t="shared" si="0"/>
        <v>2.0699999999999998</v>
      </c>
      <c r="H18" s="13">
        <f t="shared" si="1"/>
        <v>1.35</v>
      </c>
    </row>
    <row r="19" spans="1:8" ht="22">
      <c r="A19" s="32">
        <v>40</v>
      </c>
      <c r="B19" s="33" t="s">
        <v>208</v>
      </c>
      <c r="C19" s="34"/>
      <c r="F19" s="13">
        <v>1.5</v>
      </c>
      <c r="G19" s="13">
        <f t="shared" si="0"/>
        <v>1.7249999999999999</v>
      </c>
      <c r="H19" s="13">
        <f t="shared" si="1"/>
        <v>1.125</v>
      </c>
    </row>
    <row r="20" spans="1:8" ht="22">
      <c r="A20" s="32">
        <v>41</v>
      </c>
      <c r="B20" s="33" t="s">
        <v>209</v>
      </c>
      <c r="C20" s="34"/>
      <c r="F20" s="13">
        <v>1.8</v>
      </c>
      <c r="G20" s="13">
        <f t="shared" si="0"/>
        <v>2.0699999999999998</v>
      </c>
      <c r="H20" s="13">
        <f t="shared" si="1"/>
        <v>1.35</v>
      </c>
    </row>
    <row r="21" spans="1:8" ht="18" customHeight="1">
      <c r="A21" s="1"/>
      <c r="B21" s="1"/>
      <c r="C21" s="1"/>
      <c r="D21" s="2"/>
      <c r="E21" s="69"/>
      <c r="F21" s="3"/>
    </row>
    <row r="22" spans="1:8" ht="24.5">
      <c r="A22" s="1"/>
      <c r="B22" s="4" t="s">
        <v>184</v>
      </c>
      <c r="C22" s="1"/>
      <c r="D22" s="5">
        <f ca="1">'TESSUTI ECCLESIASTICI'!D2</f>
        <v>42112</v>
      </c>
      <c r="E22" s="70"/>
      <c r="F22" s="7" t="s">
        <v>185</v>
      </c>
    </row>
    <row r="23" spans="1:8" ht="15.5">
      <c r="A23" s="1"/>
      <c r="B23" s="1"/>
      <c r="C23" s="1"/>
      <c r="D23" s="2"/>
      <c r="E23" s="69"/>
      <c r="F23" s="3"/>
    </row>
    <row r="24" spans="1:8" ht="18">
      <c r="A24" s="8" t="s">
        <v>2</v>
      </c>
      <c r="B24" s="8" t="s">
        <v>3</v>
      </c>
      <c r="C24" s="8" t="s">
        <v>4</v>
      </c>
      <c r="D24" s="8" t="s">
        <v>5</v>
      </c>
      <c r="E24" s="8" t="s">
        <v>6</v>
      </c>
      <c r="F24" s="9" t="s">
        <v>7</v>
      </c>
      <c r="G24" s="9" t="s">
        <v>8</v>
      </c>
      <c r="H24" s="8" t="s">
        <v>9</v>
      </c>
    </row>
    <row r="25" spans="1:8" ht="18">
      <c r="A25" s="8"/>
      <c r="B25" s="21" t="s">
        <v>186</v>
      </c>
      <c r="C25" s="8"/>
      <c r="D25" s="8"/>
      <c r="E25" s="71"/>
      <c r="F25" s="9"/>
    </row>
    <row r="26" spans="1:8" ht="22">
      <c r="A26" s="24">
        <v>4</v>
      </c>
      <c r="B26" s="72" t="s">
        <v>187</v>
      </c>
      <c r="C26" s="1"/>
      <c r="D26" s="1"/>
      <c r="E26" s="11"/>
      <c r="F26" s="13">
        <v>14.25</v>
      </c>
      <c r="G26" s="13">
        <f>F26*J$1</f>
        <v>16.387499999999999</v>
      </c>
      <c r="H26" s="13">
        <f>F26*J$2</f>
        <v>10.6875</v>
      </c>
    </row>
    <row r="27" spans="1:8">
      <c r="B27" t="s">
        <v>188</v>
      </c>
    </row>
    <row r="28" spans="1:8" ht="22">
      <c r="A28" s="24">
        <v>6</v>
      </c>
      <c r="B28" t="s">
        <v>189</v>
      </c>
      <c r="F28" s="13">
        <v>6.87</v>
      </c>
      <c r="G28" s="13">
        <f>F28*J$1</f>
        <v>7.9004999999999992</v>
      </c>
      <c r="H28" s="13">
        <f>F28*J$2</f>
        <v>5.1524999999999999</v>
      </c>
    </row>
    <row r="29" spans="1:8" ht="22">
      <c r="A29" s="24">
        <v>7</v>
      </c>
      <c r="B29" t="s">
        <v>190</v>
      </c>
      <c r="F29" s="13">
        <v>5.55</v>
      </c>
      <c r="G29" s="13">
        <f>F29*J$1</f>
        <v>6.3824999999999994</v>
      </c>
      <c r="H29" s="13">
        <f>F29*J$2</f>
        <v>4.1624999999999996</v>
      </c>
    </row>
    <row r="30" spans="1:8" ht="22">
      <c r="A30" s="24">
        <v>8</v>
      </c>
      <c r="B30" t="s">
        <v>191</v>
      </c>
      <c r="F30" s="13">
        <v>5.55</v>
      </c>
      <c r="G30" s="13">
        <f>F30*J$1</f>
        <v>6.3824999999999994</v>
      </c>
      <c r="H30" s="13">
        <f>F30*J$2</f>
        <v>4.1624999999999996</v>
      </c>
    </row>
    <row r="31" spans="1:8" ht="22">
      <c r="A31" s="24">
        <v>9</v>
      </c>
      <c r="B31" t="s">
        <v>192</v>
      </c>
      <c r="F31" s="13">
        <v>14.66</v>
      </c>
      <c r="G31" s="13">
        <f>F31*J$1</f>
        <v>16.858999999999998</v>
      </c>
      <c r="H31" s="13">
        <f>F31*J$2</f>
        <v>10.995000000000001</v>
      </c>
    </row>
  </sheetData>
  <phoneticPr fontId="0" type="noConversion"/>
  <printOptions gridLines="1"/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J23"/>
  <sheetViews>
    <sheetView tabSelected="1" topLeftCell="A13" workbookViewId="0">
      <selection activeCell="B26" sqref="B26"/>
    </sheetView>
  </sheetViews>
  <sheetFormatPr defaultRowHeight="14.5"/>
  <cols>
    <col min="1" max="1" width="17.81640625" bestFit="1" customWidth="1"/>
    <col min="2" max="2" width="45.54296875" bestFit="1" customWidth="1"/>
    <col min="3" max="3" width="2.81640625" bestFit="1" customWidth="1"/>
    <col min="4" max="4" width="12.7265625" bestFit="1" customWidth="1"/>
    <col min="5" max="5" width="29" bestFit="1" customWidth="1"/>
    <col min="6" max="8" width="9.81640625" bestFit="1" customWidth="1"/>
    <col min="9" max="10" width="4.54296875" bestFit="1" customWidth="1"/>
  </cols>
  <sheetData>
    <row r="1" spans="1:10" ht="15.5">
      <c r="A1" s="1"/>
      <c r="B1" s="1"/>
      <c r="C1" s="1"/>
      <c r="D1" s="2"/>
      <c r="E1" s="2"/>
      <c r="F1" s="3"/>
      <c r="G1" s="1"/>
      <c r="H1" s="1"/>
      <c r="I1" t="s">
        <v>8</v>
      </c>
      <c r="J1" s="18">
        <v>1.1499999999999999</v>
      </c>
    </row>
    <row r="2" spans="1:10" ht="24.5">
      <c r="A2" s="1"/>
      <c r="B2" s="4" t="s">
        <v>213</v>
      </c>
      <c r="C2" s="1"/>
      <c r="D2" s="5">
        <f ca="1">'TESSUTI ECCLESIASTICI'!D2</f>
        <v>42112</v>
      </c>
      <c r="E2" s="5"/>
      <c r="F2" s="7" t="s">
        <v>214</v>
      </c>
      <c r="G2" s="1"/>
      <c r="H2" s="1"/>
      <c r="I2" t="s">
        <v>9</v>
      </c>
      <c r="J2" s="18">
        <v>0.75</v>
      </c>
    </row>
    <row r="3" spans="1:10" ht="15.5">
      <c r="A3" s="1"/>
      <c r="B3" s="1"/>
      <c r="C3" s="1"/>
      <c r="D3" s="2"/>
      <c r="E3" s="2"/>
      <c r="F3" s="3"/>
      <c r="G3" s="1"/>
      <c r="H3" s="1"/>
    </row>
    <row r="4" spans="1:10" ht="18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9" t="s">
        <v>7</v>
      </c>
      <c r="G4" s="9" t="s">
        <v>8</v>
      </c>
      <c r="H4" s="8" t="s">
        <v>9</v>
      </c>
    </row>
    <row r="5" spans="1:10" ht="18">
      <c r="A5" s="1"/>
      <c r="B5" s="75" t="s">
        <v>186</v>
      </c>
      <c r="C5" s="1"/>
      <c r="D5" s="1"/>
      <c r="E5" s="1"/>
      <c r="F5" s="9" t="s">
        <v>215</v>
      </c>
    </row>
    <row r="6" spans="1:10" ht="22">
      <c r="A6" s="24">
        <v>12</v>
      </c>
      <c r="B6" s="52" t="s">
        <v>216</v>
      </c>
      <c r="C6" s="1"/>
      <c r="D6" s="76"/>
      <c r="E6" s="11"/>
      <c r="F6" s="13">
        <v>12.75</v>
      </c>
      <c r="G6" s="13">
        <f t="shared" ref="G6:G11" si="0">F6*J$1</f>
        <v>14.6625</v>
      </c>
      <c r="H6" s="13">
        <f t="shared" ref="H6:H11" si="1">F6*J$2</f>
        <v>9.5625</v>
      </c>
      <c r="J6" s="18"/>
    </row>
    <row r="7" spans="1:10" ht="22">
      <c r="A7" s="24">
        <v>13</v>
      </c>
      <c r="B7" s="52" t="s">
        <v>218</v>
      </c>
      <c r="C7" s="1"/>
      <c r="D7" s="76"/>
      <c r="E7" s="11"/>
      <c r="F7" s="13">
        <v>13.5</v>
      </c>
      <c r="G7" s="13">
        <f t="shared" si="0"/>
        <v>15.524999999999999</v>
      </c>
      <c r="H7" s="13">
        <f t="shared" si="1"/>
        <v>10.125</v>
      </c>
      <c r="J7" s="18"/>
    </row>
    <row r="8" spans="1:10" ht="22">
      <c r="A8" s="24">
        <v>14</v>
      </c>
      <c r="B8" s="52" t="s">
        <v>219</v>
      </c>
      <c r="C8" s="1"/>
      <c r="D8" s="76"/>
      <c r="E8" s="11"/>
      <c r="F8" s="13">
        <v>18.75</v>
      </c>
      <c r="G8" s="13">
        <f t="shared" si="0"/>
        <v>21.5625</v>
      </c>
      <c r="H8" s="13">
        <f t="shared" si="1"/>
        <v>14.0625</v>
      </c>
      <c r="J8" s="18"/>
    </row>
    <row r="9" spans="1:10" ht="22">
      <c r="A9" s="24">
        <v>15</v>
      </c>
      <c r="B9" s="52" t="s">
        <v>220</v>
      </c>
      <c r="C9" s="1"/>
      <c r="D9" s="76"/>
      <c r="E9" s="11"/>
      <c r="F9" s="13">
        <v>27</v>
      </c>
      <c r="G9" s="13">
        <f t="shared" si="0"/>
        <v>31.049999999999997</v>
      </c>
      <c r="H9" s="13">
        <f t="shared" si="1"/>
        <v>20.25</v>
      </c>
      <c r="J9" s="18"/>
    </row>
    <row r="10" spans="1:10" ht="22">
      <c r="A10" s="24">
        <v>16</v>
      </c>
      <c r="B10" s="52" t="s">
        <v>221</v>
      </c>
      <c r="C10" s="1"/>
      <c r="D10" s="76"/>
      <c r="E10" s="11"/>
      <c r="F10" s="13">
        <v>11.25</v>
      </c>
      <c r="G10" s="13">
        <f t="shared" si="0"/>
        <v>12.937499999999998</v>
      </c>
      <c r="H10" s="13">
        <f t="shared" si="1"/>
        <v>8.4375</v>
      </c>
      <c r="J10" s="18"/>
    </row>
    <row r="11" spans="1:10" ht="22">
      <c r="A11" s="24">
        <v>42</v>
      </c>
      <c r="B11" s="52" t="s">
        <v>217</v>
      </c>
      <c r="C11" s="1"/>
      <c r="D11" s="76"/>
      <c r="E11" s="11"/>
      <c r="F11" s="13">
        <v>12.75</v>
      </c>
      <c r="G11" s="13">
        <f t="shared" si="0"/>
        <v>14.6625</v>
      </c>
      <c r="H11" s="13">
        <f t="shared" si="1"/>
        <v>9.5625</v>
      </c>
      <c r="J11" s="18"/>
    </row>
    <row r="13" spans="1:10" s="1" customFormat="1" ht="22.5" customHeight="1">
      <c r="D13" s="2"/>
      <c r="E13" s="2"/>
      <c r="F13" s="3"/>
    </row>
    <row r="14" spans="1:10" s="1" customFormat="1" ht="24.5">
      <c r="B14" s="4" t="s">
        <v>222</v>
      </c>
      <c r="D14" s="5">
        <f>D2</f>
        <v>42112</v>
      </c>
      <c r="E14" s="5"/>
      <c r="F14" s="7" t="s">
        <v>223</v>
      </c>
    </row>
    <row r="15" spans="1:10" s="1" customFormat="1" ht="15.5">
      <c r="D15" s="2"/>
      <c r="E15" s="2"/>
      <c r="F15" s="3"/>
    </row>
    <row r="16" spans="1:10" s="1" customFormat="1" ht="18">
      <c r="A16" s="8" t="s">
        <v>2</v>
      </c>
      <c r="B16" s="8" t="s">
        <v>3</v>
      </c>
      <c r="C16" s="8" t="s">
        <v>4</v>
      </c>
      <c r="D16" s="8" t="s">
        <v>5</v>
      </c>
      <c r="E16" s="8" t="s">
        <v>6</v>
      </c>
      <c r="F16" s="9" t="s">
        <v>7</v>
      </c>
      <c r="G16" s="9" t="s">
        <v>8</v>
      </c>
      <c r="H16" s="8" t="s">
        <v>9</v>
      </c>
    </row>
    <row r="17" spans="1:8" s="1" customFormat="1">
      <c r="B17" s="21"/>
      <c r="C17" s="73"/>
      <c r="F17" s="3"/>
    </row>
    <row r="18" spans="1:8" s="1" customFormat="1" ht="22">
      <c r="A18" s="24">
        <v>11</v>
      </c>
      <c r="B18" s="52" t="s">
        <v>227</v>
      </c>
      <c r="C18" s="74"/>
      <c r="D18" s="76"/>
      <c r="E18" s="47"/>
      <c r="F18" s="13">
        <v>17.25</v>
      </c>
      <c r="G18" s="13">
        <f>F18*J$1</f>
        <v>19.837499999999999</v>
      </c>
      <c r="H18" s="13">
        <f>F18*J$2</f>
        <v>12.9375</v>
      </c>
    </row>
    <row r="19" spans="1:8" s="1" customFormat="1" ht="22">
      <c r="A19" s="24">
        <v>17</v>
      </c>
      <c r="B19" s="52" t="s">
        <v>224</v>
      </c>
      <c r="C19" s="74"/>
      <c r="D19" s="76"/>
      <c r="E19" s="47"/>
      <c r="F19" s="13">
        <v>52.5</v>
      </c>
      <c r="G19" s="13">
        <f>F19*J$1</f>
        <v>60.374999999999993</v>
      </c>
      <c r="H19" s="13">
        <f>F19*J$2</f>
        <v>39.375</v>
      </c>
    </row>
    <row r="20" spans="1:8" s="1" customFormat="1" ht="22">
      <c r="A20" s="24">
        <v>18</v>
      </c>
      <c r="B20" s="52" t="s">
        <v>225</v>
      </c>
      <c r="C20" s="74"/>
      <c r="D20" s="76"/>
      <c r="E20" s="47"/>
      <c r="F20" s="13">
        <v>30</v>
      </c>
      <c r="G20" s="13">
        <f>F20*J$1</f>
        <v>34.5</v>
      </c>
      <c r="H20" s="13">
        <f>F20*J$2</f>
        <v>22.5</v>
      </c>
    </row>
    <row r="21" spans="1:8" s="1" customFormat="1" ht="22">
      <c r="A21" s="24">
        <v>21</v>
      </c>
      <c r="B21" s="52" t="s">
        <v>226</v>
      </c>
      <c r="C21" s="74"/>
      <c r="D21" s="76"/>
      <c r="E21" s="47"/>
      <c r="F21" s="13">
        <v>0.75</v>
      </c>
      <c r="G21" s="13">
        <f>F21*J$1</f>
        <v>0.86249999999999993</v>
      </c>
      <c r="H21" s="13">
        <f>F21*J$2</f>
        <v>0.5625</v>
      </c>
    </row>
    <row r="23" spans="1:8" ht="22">
      <c r="A23" s="24" t="s">
        <v>291</v>
      </c>
      <c r="B23" s="79" t="s">
        <v>290</v>
      </c>
      <c r="C23" s="1"/>
      <c r="D23" s="35" t="s">
        <v>288</v>
      </c>
      <c r="E23" s="47" t="s">
        <v>289</v>
      </c>
      <c r="F23" s="13">
        <v>2.88</v>
      </c>
      <c r="G23" s="13">
        <f>F23*J$1</f>
        <v>3.3119999999999998</v>
      </c>
      <c r="H23" s="13">
        <f>F23*J$2</f>
        <v>2.16</v>
      </c>
    </row>
  </sheetData>
  <phoneticPr fontId="0" type="noConversion"/>
  <printOptions gridLines="1"/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J7"/>
  <sheetViews>
    <sheetView workbookViewId="0">
      <selection activeCell="H7" sqref="A1:H7"/>
    </sheetView>
  </sheetViews>
  <sheetFormatPr defaultRowHeight="14.5"/>
  <cols>
    <col min="1" max="1" width="10.81640625" bestFit="1" customWidth="1"/>
    <col min="2" max="2" width="31.26953125" bestFit="1" customWidth="1"/>
    <col min="3" max="3" width="3" bestFit="1" customWidth="1"/>
    <col min="4" max="4" width="12.7265625" bestFit="1" customWidth="1"/>
    <col min="5" max="5" width="21.453125" bestFit="1" customWidth="1"/>
    <col min="6" max="7" width="9.81640625" bestFit="1" customWidth="1"/>
  </cols>
  <sheetData>
    <row r="1" spans="1:10" ht="15.5">
      <c r="A1" s="1"/>
      <c r="B1" s="1"/>
      <c r="C1" s="1"/>
      <c r="D1" s="2"/>
      <c r="E1" s="2"/>
      <c r="F1" s="3"/>
      <c r="G1" s="1"/>
      <c r="H1" s="1"/>
      <c r="I1" t="s">
        <v>8</v>
      </c>
      <c r="J1" s="18">
        <v>1.1499999999999999</v>
      </c>
    </row>
    <row r="2" spans="1:10" ht="24.5">
      <c r="A2" s="1"/>
      <c r="B2" s="4" t="s">
        <v>210</v>
      </c>
      <c r="C2" s="1"/>
      <c r="D2" s="5">
        <f ca="1">'TESSUTI ECCLESIASTICI'!D2</f>
        <v>42112</v>
      </c>
      <c r="E2" s="6"/>
      <c r="F2" s="7" t="s">
        <v>211</v>
      </c>
      <c r="G2" s="1"/>
      <c r="H2" s="1"/>
      <c r="I2" t="s">
        <v>9</v>
      </c>
      <c r="J2" s="18">
        <v>0.75</v>
      </c>
    </row>
    <row r="3" spans="1:10" ht="24.5">
      <c r="A3" s="1"/>
      <c r="B3" s="4"/>
      <c r="C3" s="1"/>
      <c r="D3" s="5"/>
      <c r="E3" s="6"/>
      <c r="F3" s="7"/>
      <c r="G3" s="1"/>
      <c r="H3" s="1"/>
    </row>
    <row r="4" spans="1:10" ht="18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9" t="s">
        <v>7</v>
      </c>
      <c r="G4" s="9" t="s">
        <v>8</v>
      </c>
      <c r="H4" s="8" t="s">
        <v>9</v>
      </c>
    </row>
    <row r="5" spans="1:10" ht="18">
      <c r="A5" s="8"/>
      <c r="B5" s="8"/>
      <c r="C5" s="8"/>
      <c r="D5" s="8"/>
      <c r="E5" s="8"/>
      <c r="F5" s="9"/>
    </row>
    <row r="6" spans="1:10" ht="22">
      <c r="A6" s="24">
        <v>22</v>
      </c>
      <c r="B6" s="72" t="s">
        <v>212</v>
      </c>
      <c r="C6" s="1">
        <v>11</v>
      </c>
      <c r="D6" s="1"/>
      <c r="E6" s="11"/>
      <c r="F6" s="13">
        <v>12.75</v>
      </c>
      <c r="G6" s="13">
        <f>F6*J$1</f>
        <v>14.6625</v>
      </c>
      <c r="H6" s="13">
        <f>F6*J$2</f>
        <v>9.5625</v>
      </c>
      <c r="J6" s="18"/>
    </row>
    <row r="7" spans="1:10" ht="22">
      <c r="A7" s="24">
        <v>23</v>
      </c>
      <c r="B7" s="72" t="s">
        <v>212</v>
      </c>
      <c r="C7" s="1">
        <v>6</v>
      </c>
      <c r="D7" s="1"/>
      <c r="E7" s="11"/>
      <c r="F7" s="13">
        <v>7.2</v>
      </c>
      <c r="G7" s="13">
        <f>F7*J$1</f>
        <v>8.2799999999999994</v>
      </c>
      <c r="H7" s="13">
        <f>F7*J$2</f>
        <v>5.4</v>
      </c>
      <c r="J7" s="18"/>
    </row>
  </sheetData>
  <phoneticPr fontId="0" type="noConversion"/>
  <printOptions gridLines="1"/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K15"/>
  <sheetViews>
    <sheetView workbookViewId="0">
      <selection activeCell="B3" sqref="B3"/>
    </sheetView>
  </sheetViews>
  <sheetFormatPr defaultRowHeight="14.5"/>
  <cols>
    <col min="1" max="1" width="24.7265625" bestFit="1" customWidth="1"/>
    <col min="2" max="2" width="49.54296875" bestFit="1" customWidth="1"/>
    <col min="3" max="3" width="2.81640625" bestFit="1" customWidth="1"/>
    <col min="4" max="4" width="12.7265625" bestFit="1" customWidth="1"/>
    <col min="5" max="5" width="21.453125" bestFit="1" customWidth="1"/>
    <col min="6" max="8" width="11.7265625" bestFit="1" customWidth="1"/>
    <col min="9" max="10" width="4.54296875" bestFit="1" customWidth="1"/>
  </cols>
  <sheetData>
    <row r="1" spans="1:11" ht="28">
      <c r="B1" s="20" t="s">
        <v>44</v>
      </c>
      <c r="C1" s="1"/>
      <c r="D1" s="5">
        <f ca="1">'TESSUTI ECCLESIASTICI'!D2</f>
        <v>42112</v>
      </c>
      <c r="F1" s="3"/>
      <c r="I1" t="s">
        <v>8</v>
      </c>
      <c r="J1" s="18">
        <v>1.06</v>
      </c>
      <c r="K1" s="18"/>
    </row>
    <row r="2" spans="1:11" ht="15.5">
      <c r="C2" s="1"/>
      <c r="D2" s="2"/>
      <c r="F2" s="7" t="s">
        <v>45</v>
      </c>
      <c r="I2" t="s">
        <v>9</v>
      </c>
      <c r="J2" s="18">
        <v>0.75</v>
      </c>
      <c r="K2" s="18"/>
    </row>
    <row r="3" spans="1:11" ht="18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9" t="s">
        <v>7</v>
      </c>
      <c r="G3" s="9" t="s">
        <v>8</v>
      </c>
      <c r="H3" s="8" t="s">
        <v>9</v>
      </c>
      <c r="K3" s="18"/>
    </row>
    <row r="4" spans="1:11" ht="22">
      <c r="A4" s="24" t="s">
        <v>54</v>
      </c>
      <c r="B4" t="s">
        <v>52</v>
      </c>
      <c r="D4" s="35" t="s">
        <v>49</v>
      </c>
      <c r="E4" s="54" t="s">
        <v>50</v>
      </c>
      <c r="F4" s="13">
        <v>350.75</v>
      </c>
      <c r="G4" s="13">
        <f>F4*J$1</f>
        <v>371.79500000000002</v>
      </c>
      <c r="H4" s="13">
        <f>F4*J$2</f>
        <v>263.0625</v>
      </c>
      <c r="K4" s="18"/>
    </row>
    <row r="5" spans="1:11" ht="22">
      <c r="A5" s="24" t="s">
        <v>51</v>
      </c>
      <c r="B5" t="s">
        <v>53</v>
      </c>
      <c r="D5" s="35" t="s">
        <v>49</v>
      </c>
      <c r="E5" s="54" t="s">
        <v>46</v>
      </c>
      <c r="F5" s="13">
        <v>275.2</v>
      </c>
      <c r="G5" s="13">
        <f>F5*J$1</f>
        <v>291.71199999999999</v>
      </c>
      <c r="H5" s="13">
        <f>F5*J$2</f>
        <v>206.39999999999998</v>
      </c>
    </row>
    <row r="6" spans="1:11" ht="22">
      <c r="A6" s="24" t="s">
        <v>55</v>
      </c>
      <c r="B6" t="s">
        <v>56</v>
      </c>
      <c r="D6" s="35" t="s">
        <v>49</v>
      </c>
      <c r="E6" s="54" t="s">
        <v>57</v>
      </c>
      <c r="F6" s="13">
        <v>368</v>
      </c>
      <c r="G6" s="13">
        <f>F6*J$1</f>
        <v>390.08000000000004</v>
      </c>
      <c r="H6" s="13">
        <f>F6*J$2</f>
        <v>276</v>
      </c>
    </row>
    <row r="8" spans="1:11" ht="22">
      <c r="A8" s="32"/>
      <c r="D8" s="35"/>
      <c r="E8" s="54"/>
      <c r="F8" s="13"/>
      <c r="G8" s="55"/>
      <c r="H8" s="15"/>
      <c r="K8" s="18"/>
    </row>
    <row r="9" spans="1:11" ht="28">
      <c r="B9" s="20" t="s">
        <v>47</v>
      </c>
      <c r="C9" s="1"/>
      <c r="D9" s="5">
        <f>D1</f>
        <v>42112</v>
      </c>
      <c r="F9" s="3"/>
      <c r="G9" s="45"/>
      <c r="H9" s="46"/>
      <c r="K9" s="18"/>
    </row>
    <row r="10" spans="1:11" ht="15.5">
      <c r="C10" s="1"/>
      <c r="D10" s="2"/>
      <c r="F10" s="7" t="s">
        <v>48</v>
      </c>
      <c r="G10" s="45"/>
      <c r="H10" s="46"/>
      <c r="K10" s="18"/>
    </row>
    <row r="11" spans="1:11" ht="18">
      <c r="A11" s="8" t="s">
        <v>2</v>
      </c>
      <c r="B11" s="8" t="s">
        <v>3</v>
      </c>
      <c r="C11" s="8" t="s">
        <v>4</v>
      </c>
      <c r="D11" s="8" t="s">
        <v>5</v>
      </c>
      <c r="E11" s="8" t="s">
        <v>6</v>
      </c>
      <c r="F11" s="9" t="s">
        <v>7</v>
      </c>
      <c r="G11" s="9" t="s">
        <v>8</v>
      </c>
      <c r="H11" s="8" t="s">
        <v>9</v>
      </c>
      <c r="K11" s="18"/>
    </row>
    <row r="12" spans="1:11" ht="22.5" customHeight="1">
      <c r="A12" s="24" t="s">
        <v>58</v>
      </c>
      <c r="B12" t="s">
        <v>61</v>
      </c>
      <c r="D12" s="35" t="s">
        <v>49</v>
      </c>
      <c r="E12" s="54" t="s">
        <v>46</v>
      </c>
      <c r="F12" s="13">
        <v>95</v>
      </c>
      <c r="G12" s="13">
        <f>F12*J$1</f>
        <v>100.7</v>
      </c>
      <c r="H12" s="13">
        <f>F12*J$2</f>
        <v>71.25</v>
      </c>
      <c r="K12" s="18"/>
    </row>
    <row r="13" spans="1:11" ht="22">
      <c r="A13" s="24" t="s">
        <v>59</v>
      </c>
      <c r="B13" t="s">
        <v>60</v>
      </c>
      <c r="D13" s="35" t="s">
        <v>49</v>
      </c>
      <c r="E13" s="54" t="s">
        <v>46</v>
      </c>
      <c r="F13" s="13">
        <v>320</v>
      </c>
      <c r="G13" s="13">
        <f>F13*J$1</f>
        <v>339.20000000000005</v>
      </c>
      <c r="H13" s="13">
        <f>F13*J$2</f>
        <v>240</v>
      </c>
    </row>
    <row r="14" spans="1:11" ht="22.5" customHeight="1">
      <c r="A14" s="24" t="s">
        <v>275</v>
      </c>
      <c r="B14" t="s">
        <v>277</v>
      </c>
      <c r="D14" s="35" t="s">
        <v>28</v>
      </c>
      <c r="E14" s="54" t="s">
        <v>46</v>
      </c>
      <c r="F14" s="13">
        <v>85</v>
      </c>
      <c r="G14" s="13">
        <f>F14*J$1</f>
        <v>90.100000000000009</v>
      </c>
      <c r="H14" s="13">
        <f>F14*J$2</f>
        <v>63.75</v>
      </c>
      <c r="K14" s="18"/>
    </row>
    <row r="15" spans="1:11" ht="22.5" customHeight="1">
      <c r="A15" s="24" t="s">
        <v>275</v>
      </c>
      <c r="B15" t="s">
        <v>277</v>
      </c>
      <c r="D15" s="35" t="s">
        <v>276</v>
      </c>
      <c r="E15" s="54" t="s">
        <v>46</v>
      </c>
      <c r="F15" s="13">
        <v>91</v>
      </c>
      <c r="G15" s="13">
        <f>F15*J$1</f>
        <v>96.460000000000008</v>
      </c>
      <c r="H15" s="13">
        <f>F15*J$2</f>
        <v>68.25</v>
      </c>
      <c r="K15" s="18"/>
    </row>
  </sheetData>
  <phoneticPr fontId="0" type="noConversion"/>
  <printOptions gridLines="1"/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J8"/>
  <sheetViews>
    <sheetView workbookViewId="0">
      <selection activeCell="B4" sqref="B4"/>
    </sheetView>
  </sheetViews>
  <sheetFormatPr defaultRowHeight="14.5"/>
  <cols>
    <col min="1" max="1" width="17.81640625" bestFit="1" customWidth="1"/>
    <col min="2" max="2" width="44.7265625" bestFit="1" customWidth="1"/>
    <col min="3" max="3" width="2.81640625" bestFit="1" customWidth="1"/>
    <col min="4" max="4" width="12.7265625" bestFit="1" customWidth="1"/>
    <col min="5" max="5" width="21.453125" bestFit="1" customWidth="1"/>
    <col min="6" max="8" width="11.7265625" bestFit="1" customWidth="1"/>
    <col min="9" max="10" width="4.54296875" bestFit="1" customWidth="1"/>
  </cols>
  <sheetData>
    <row r="1" spans="1:10" ht="22">
      <c r="A1" s="32"/>
      <c r="D1" s="35"/>
      <c r="E1" s="54"/>
      <c r="F1" s="13"/>
      <c r="I1" t="s">
        <v>8</v>
      </c>
      <c r="J1" s="18">
        <v>1.1499999999999999</v>
      </c>
    </row>
    <row r="2" spans="1:10" ht="28">
      <c r="B2" s="20" t="s">
        <v>62</v>
      </c>
      <c r="C2" s="1"/>
      <c r="D2" s="5">
        <f>'[1]TESSUTI ECCLESIASTICI'!D2</f>
        <v>42112</v>
      </c>
      <c r="F2" s="3"/>
      <c r="I2" t="s">
        <v>9</v>
      </c>
      <c r="J2" s="18">
        <v>0.75</v>
      </c>
    </row>
    <row r="3" spans="1:10" ht="28">
      <c r="B3" s="20"/>
      <c r="C3" s="1"/>
      <c r="D3" s="5"/>
      <c r="F3" s="3"/>
    </row>
    <row r="4" spans="1:10" ht="18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9" t="s">
        <v>7</v>
      </c>
      <c r="G4" s="9" t="s">
        <v>8</v>
      </c>
      <c r="H4" s="8" t="s">
        <v>9</v>
      </c>
    </row>
    <row r="5" spans="1:10">
      <c r="A5" s="56"/>
      <c r="B5" s="57"/>
      <c r="D5" s="46"/>
      <c r="F5" s="58"/>
      <c r="G5" s="45"/>
      <c r="H5" s="46"/>
    </row>
    <row r="6" spans="1:10" ht="22">
      <c r="A6" s="24" t="s">
        <v>63</v>
      </c>
      <c r="B6" t="s">
        <v>64</v>
      </c>
      <c r="D6" s="35" t="s">
        <v>28</v>
      </c>
      <c r="E6" s="54"/>
      <c r="F6" s="13">
        <v>378.67</v>
      </c>
      <c r="G6" s="13">
        <f>F6*J$1</f>
        <v>435.47049999999996</v>
      </c>
      <c r="H6" s="13">
        <f>F6*J$2</f>
        <v>284.0025</v>
      </c>
    </row>
    <row r="7" spans="1:10" ht="22">
      <c r="A7" s="24" t="s">
        <v>65</v>
      </c>
      <c r="B7" t="s">
        <v>66</v>
      </c>
      <c r="D7" s="35" t="s">
        <v>67</v>
      </c>
      <c r="E7" s="54"/>
      <c r="F7" s="13">
        <v>243.89</v>
      </c>
      <c r="G7" s="13">
        <f>F7*J$1</f>
        <v>280.47349999999994</v>
      </c>
      <c r="H7" s="13">
        <f>F7*J$2</f>
        <v>182.91749999999999</v>
      </c>
    </row>
    <row r="8" spans="1:10" ht="22">
      <c r="A8" s="24" t="s">
        <v>68</v>
      </c>
      <c r="B8" t="s">
        <v>66</v>
      </c>
      <c r="D8" s="35" t="s">
        <v>69</v>
      </c>
      <c r="E8" s="54"/>
      <c r="F8" s="13">
        <v>243.89</v>
      </c>
      <c r="G8" s="13">
        <f>F8*J$1</f>
        <v>280.47349999999994</v>
      </c>
      <c r="H8" s="13">
        <f>F8*J$2</f>
        <v>182.91749999999999</v>
      </c>
    </row>
  </sheetData>
  <phoneticPr fontId="0" type="noConversion"/>
  <printOptions gridLines="1"/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11</vt:i4>
      </vt:variant>
    </vt:vector>
  </HeadingPairs>
  <TitlesOfParts>
    <vt:vector size="22" baseType="lpstr">
      <vt:lpstr>TESSUTI ECCLESIASTICI</vt:lpstr>
      <vt:lpstr>GALLONI</vt:lpstr>
      <vt:lpstr>STOLONI</vt:lpstr>
      <vt:lpstr>AGREMANI</vt:lpstr>
      <vt:lpstr>FIOCCHI-CORDONIERE</vt:lpstr>
      <vt:lpstr>CINGOLI-CORDONI</vt:lpstr>
      <vt:lpstr>CROCI RICAMATE</vt:lpstr>
      <vt:lpstr>COTTE-CAMICI</vt:lpstr>
      <vt:lpstr>CASULE</vt:lpstr>
      <vt:lpstr>PIZZI</vt:lpstr>
      <vt:lpstr>ACCESSORI</vt:lpstr>
      <vt:lpstr>ACCESSORI!Print_Area</vt:lpstr>
      <vt:lpstr>AGREMANI!Print_Area</vt:lpstr>
      <vt:lpstr>CASULE!Print_Area</vt:lpstr>
      <vt:lpstr>'CINGOLI-CORDONI'!Print_Area</vt:lpstr>
      <vt:lpstr>'COTTE-CAMICI'!Print_Area</vt:lpstr>
      <vt:lpstr>'CROCI RICAMATE'!Print_Area</vt:lpstr>
      <vt:lpstr>'FIOCCHI-CORDONIERE'!Print_Area</vt:lpstr>
      <vt:lpstr>GALLONI!Print_Area</vt:lpstr>
      <vt:lpstr>PIZZI!Print_Area</vt:lpstr>
      <vt:lpstr>STOLONI!Print_Area</vt:lpstr>
      <vt:lpstr>'TESSUTI ECCLESIASTICI'!Print_Area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Orsi</dc:creator>
  <cp:lastModifiedBy>KGruppi</cp:lastModifiedBy>
  <cp:lastPrinted>2015-04-17T09:30:46Z</cp:lastPrinted>
  <dcterms:created xsi:type="dcterms:W3CDTF">2015-04-13T13:41:30Z</dcterms:created>
  <dcterms:modified xsi:type="dcterms:W3CDTF">2015-04-22T12:24:53Z</dcterms:modified>
</cp:coreProperties>
</file>